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 з 01.01.2020" sheetId="1" r:id="rId1"/>
    <sheet name="порівняльна таблиця" sheetId="2" r:id="rId2"/>
  </sheets>
  <definedNames>
    <definedName name="_xlnm.Print_Area" localSheetId="0">'паспорт з 01.01.2020'!$A$1:$G$99</definedName>
  </definedNames>
  <calcPr fullCalcOnLoad="1"/>
</workbook>
</file>

<file path=xl/sharedStrings.xml><?xml version="1.0" encoding="utf-8"?>
<sst xmlns="http://schemas.openxmlformats.org/spreadsheetml/2006/main" count="186" uniqueCount="123">
  <si>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</si>
  <si>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</si>
  <si>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</si>
  <si>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</si>
  <si>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</si>
  <si>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</si>
  <si>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</si>
  <si>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</si>
  <si>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</si>
  <si>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</si>
  <si>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</si>
  <si>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</si>
  <si>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</si>
  <si>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</si>
  <si>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</si>
  <si>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</si>
  <si>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</si>
  <si>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</si>
  <si>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Рішення виконавчого комітету від 26.02.2019 року № 44 "Про затвердження Порядку використання коштів міського бюджету м. Нова Каховка для надання фінансової підтримки громадським організаціям ветеранів";</t>
  </si>
  <si>
    <t>Рішення міської ради від 24.12.2019р. №2585 "Про бюджет Новокаховської міської об'єднаної територіальної громади на 2020 рік".</t>
  </si>
  <si>
    <t>Забезпечення ефективної державної фінансової підтримки громадським організаціям ветеранів і осіб з інвалідністю  на території Новокаховської міської об'єднаної територіальної громади</t>
  </si>
  <si>
    <t>Забезпечення надання фінансової підтримки громадським організаціям ветеранів і осіб з інвалідністю, діяльність яких має соціальну спрямованість</t>
  </si>
  <si>
    <t>Надання фінансової підтримки ГО "Учасників Бойових Дій та ветеранів АТО - Біла стріла"</t>
  </si>
  <si>
    <t>Надання фінансової підтримки ГО "Новокаховська міська організація ветеранів війни та праці"</t>
  </si>
  <si>
    <t>Кількість одержувачів фінансової підтримки</t>
  </si>
  <si>
    <t>одиниць</t>
  </si>
  <si>
    <t xml:space="preserve">Середній розмір фінансової підтримки </t>
  </si>
  <si>
    <t xml:space="preserve">тис. грн/місяць на одне об’єднання </t>
  </si>
  <si>
    <t>Обсяг видатків/кількість громадських організацій/12 міс.</t>
  </si>
  <si>
    <t>Кількість заходів проведених громадськими організаціями інвалідів і ветеранів</t>
  </si>
  <si>
    <t> Середні витрати на проведення одного заходу громадськими організаціями інвалідів і ветеранів</t>
  </si>
  <si>
    <t> тис.грн.</t>
  </si>
  <si>
    <t>Обсяг видатків по заходам/кількість заходів</t>
  </si>
  <si>
    <t>Підстави для виконання бюджетної програми</t>
  </si>
  <si>
    <t>Забезпечення соціального захисту ветеранів війни та праці</t>
  </si>
  <si>
    <t>Мета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</si>
  <si>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</si>
  <si>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</si>
  <si>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1.1</t>
  </si>
  <si>
    <t>2.1</t>
  </si>
  <si>
    <t>2.2</t>
  </si>
  <si>
    <t>3.1</t>
  </si>
  <si>
    <t>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зі змінами;</t>
  </si>
  <si>
    <t>0800000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</si>
  <si>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</si>
  <si>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</si>
  <si>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3192</t>
  </si>
  <si>
    <t>Показники</t>
  </si>
  <si>
    <t>Рішення міської ради від 09.04.2020р. №2802 "Про внесення змін до рішення міської ради від 24.12.2019 року № 2585 «Про бюджет Новокаховської міської об'єднаної територіальної громади на 2020 рік"</t>
  </si>
  <si>
    <t xml:space="preserve">Зміни - зміст </t>
  </si>
  <si>
    <t>Проект</t>
  </si>
  <si>
    <t>Пояснення</t>
  </si>
  <si>
    <t>Показник</t>
  </si>
  <si>
    <t>Новокаховської міської ради</t>
  </si>
  <si>
    <t>Начальник відділу бухгалтерського обліку та звітності</t>
  </si>
  <si>
    <t>УПСЗН Н.Каховської міської ради</t>
  </si>
  <si>
    <t>С.Г. Гнатюк</t>
  </si>
  <si>
    <t xml:space="preserve">Порівняльна таблиця з поясненнями щодо відмінностей інформації та показників проекту паспорта у новій редакції порівняно із затвердженим паспортом КПКВК 0813192
</t>
  </si>
  <si>
    <t xml:space="preserve">Відхилення +, - </t>
  </si>
  <si>
    <t>Свідоцтва про реєстрацію громадських організацій</t>
  </si>
  <si>
    <t xml:space="preserve">Зростання середніх витрат на проведення 1 заходу зумовлено  збільшенням фактично використанних коштів на відповідні заходи.   </t>
  </si>
  <si>
    <t xml:space="preserve">Рівень забезпечення цільовою матеріальною допомогою </t>
  </si>
  <si>
    <t>%</t>
  </si>
  <si>
    <t>затверджений обсяг коштів/прогнозна потреба на рік*100</t>
  </si>
  <si>
    <t xml:space="preserve">План заходів на 2020 рік </t>
  </si>
  <si>
    <t xml:space="preserve">бюджетний запит </t>
  </si>
  <si>
    <t xml:space="preserve">План заходів на 2020 рік, зі змінами </t>
  </si>
  <si>
    <t>План заходів на 2020 рік, зі змінами</t>
  </si>
  <si>
    <t xml:space="preserve">Середній розмір фінансової підтримки в місяць на 1 об'єднання зріс у зв'язку з виділенням додаткових коштів </t>
  </si>
  <si>
    <t>Найменування місцевої / регіональної програми</t>
  </si>
  <si>
    <t>10.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</si>
  <si>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</si>
  <si>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</si>
  <si>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</si>
  <si>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</si>
  <si>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</si>
  <si>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</si>
  <si>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</si>
  <si>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</si>
  <si>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</si>
  <si>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</si>
  <si>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</si>
  <si>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</si>
  <si>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</si>
  <si>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</si>
  <si>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</si>
  <si>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</si>
  <si>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</si>
  <si>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</si>
  <si>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</si>
  <si>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</si>
  <si>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</si>
  <si>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</si>
  <si>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</si>
  <si>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</si>
  <si>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</si>
  <si>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</si>
  <si>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0810000</t>
  </si>
  <si>
    <t>Управління праці та соціального захисту населення Новокаховської міської ради</t>
  </si>
  <si>
    <t>бюджетної програми місцевого бюджету на 2020 рік</t>
  </si>
  <si>
    <t>-</t>
  </si>
  <si>
    <t>Орган з питань праці та соціального захисту населення</t>
  </si>
  <si>
    <t>03198327</t>
  </si>
  <si>
    <t>Конституція України (Закон від 28.06.1996 р. №254/96);</t>
  </si>
  <si>
    <t>Бюджетний кодекс України (Закон від 08.07.2010 р. №2456-VI);</t>
  </si>
  <si>
    <t>Закон України «Про місцеве самоврядування в Україні» від 21.05.1997 р. №280/97 – ВР;</t>
  </si>
  <si>
    <t>Закон України «Про Державний бюджет України на 2020 рік" від 14.11.2019р. №294-IX;</t>
  </si>
  <si>
    <t>Наказ Міністерства праці та соціальної політики України від 14.05.2018 року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забезпечення»»;</t>
  </si>
  <si>
    <t>Рішення міської ради від 21.11.2019р. №2347 «Про затвердження міської Програми реалізації соціальної політики на 2020-2022 роки»;</t>
  </si>
  <si>
    <t>міська «Програма реалізації соціальної політики на 2020-2022 роки»</t>
  </si>
  <si>
    <t>Фінансове управління Новокаховської міської ради</t>
  </si>
  <si>
    <t>Начальник фінансового управління Новокаховської міської ради</t>
  </si>
  <si>
    <t>І.В. Фурсєєва</t>
  </si>
  <si>
    <t>Рішення міської ради від 28.05.2020р. №2912 "Про внесення змін до рішення міської ради від 24.12.2019 року № 2585 «Про бюджет Новокаховської міської об'єднаної територіальної громади на 2020 рік"</t>
  </si>
  <si>
    <t>Рішення міської ради від 23.07.2020р. №3007 "Про внесення змін до рішення міської ради від 24.12.2019 року № 2585 «Про бюджет Новокаховської міської об'єднаної територіальної громади на 2020 рік"</t>
  </si>
  <si>
    <t>Начальник управління праці та соціального захисту населення Новокаховської міської ради</t>
  </si>
  <si>
    <t>О.М. Стоянчук</t>
  </si>
  <si>
    <t xml:space="preserve">Начальник управління праці та соціального захисту населення </t>
  </si>
  <si>
    <r>
      <t xml:space="preserve">Обсяг бюджетних призначень / бюджетних асигнувань  </t>
    </r>
    <r>
      <rPr>
        <u val="single"/>
        <sz val="12"/>
        <color indexed="8"/>
        <rFont val="Times New Roman"/>
        <family val="1"/>
      </rPr>
      <t>497 450</t>
    </r>
    <r>
      <rPr>
        <sz val="12"/>
        <color indexed="8"/>
        <rFont val="Times New Roman"/>
        <family val="1"/>
      </rPr>
      <t xml:space="preserve"> гривень, у тому числі загального фонду  </t>
    </r>
    <r>
      <rPr>
        <u val="single"/>
        <sz val="12"/>
        <color indexed="8"/>
        <rFont val="Times New Roman"/>
        <family val="1"/>
      </rPr>
      <t>497 450</t>
    </r>
    <r>
      <rPr>
        <sz val="12"/>
        <color indexed="8"/>
        <rFont val="Times New Roman"/>
        <family val="1"/>
      </rPr>
      <t xml:space="preserve"> гривень та спеціального фонду  </t>
    </r>
    <r>
      <rPr>
        <u val="single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гривень.</t>
    </r>
  </si>
  <si>
    <t xml:space="preserve">заходи міської Програми реалізації соціальної політики на 2020-2022 роки </t>
  </si>
  <si>
    <r>
      <t xml:space="preserve">_27.10.2020р.  </t>
    </r>
    <r>
      <rPr>
        <sz val="12"/>
        <color indexed="8"/>
        <rFont val="Times New Roman"/>
        <family val="1"/>
      </rPr>
      <t xml:space="preserve">N </t>
    </r>
    <r>
      <rPr>
        <u val="single"/>
        <sz val="12"/>
        <color indexed="8"/>
        <rFont val="Times New Roman"/>
        <family val="1"/>
      </rPr>
      <t>_122-01_</t>
    </r>
  </si>
  <si>
    <t>Рішення міської ради від 15.10.2020р. № 3212 "Про внесення змін до рішення міської ради від 24.12.2019 року № 2585 «Про бюджет Новокаховської міської об'єднаної територіальної громади на 2020 рік"</t>
  </si>
  <si>
    <t>27.10.2020р.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</si>
</sst>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63"/>
      <name val="Verdana"/>
      <family val="2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7" fillId="0" borderId="11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top" wrapText="1"/>
    </xf>
    <xf numFmtId="0" fontId="18" fillId="0" borderId="0" xfId="0" applyFont="1" applyBorder="1" applyAlignment="1">
      <alignment/>
    </xf>
    <xf numFmtId="0" fontId="17" fillId="0" borderId="0" xfId="53" applyFont="1" applyBorder="1" applyAlignment="1">
      <alignment vertical="center" wrapText="1"/>
      <protection/>
    </xf>
    <xf numFmtId="0" fontId="17" fillId="0" borderId="0" xfId="53" applyFont="1">
      <alignment/>
      <protection/>
    </xf>
    <xf numFmtId="0" fontId="17" fillId="0" borderId="0" xfId="53" applyFont="1" applyAlignment="1">
      <alignment horizontal="left" vertical="center" wrapText="1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7" fillId="0" borderId="10" xfId="53" applyFont="1" applyBorder="1" applyAlignment="1">
      <alignment vertical="center" wrapText="1"/>
      <protection/>
    </xf>
    <xf numFmtId="3" fontId="17" fillId="0" borderId="10" xfId="53" applyNumberFormat="1" applyFont="1" applyBorder="1" applyAlignment="1">
      <alignment horizontal="center" vertical="center" wrapText="1"/>
      <protection/>
    </xf>
    <xf numFmtId="3" fontId="17" fillId="0" borderId="10" xfId="0" applyNumberFormat="1" applyFont="1" applyBorder="1" applyAlignment="1">
      <alignment horizontal="center" vertical="center" wrapText="1"/>
    </xf>
    <xf numFmtId="0" fontId="18" fillId="0" borderId="10" xfId="53" applyFont="1" applyBorder="1" applyAlignment="1">
      <alignment horizontal="center" vertical="top"/>
      <protection/>
    </xf>
    <xf numFmtId="3" fontId="17" fillId="0" borderId="10" xfId="0" applyNumberFormat="1" applyFont="1" applyBorder="1" applyAlignment="1">
      <alignment vertical="center" wrapText="1"/>
    </xf>
    <xf numFmtId="0" fontId="18" fillId="0" borderId="10" xfId="53" applyFont="1" applyBorder="1" applyAlignment="1">
      <alignment horizontal="center" vertical="center" wrapText="1"/>
      <protection/>
    </xf>
    <xf numFmtId="0" fontId="18" fillId="0" borderId="12" xfId="53" applyFont="1" applyBorder="1" applyAlignment="1">
      <alignment horizontal="left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wrapText="1"/>
    </xf>
    <xf numFmtId="3" fontId="17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176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top" wrapText="1"/>
    </xf>
    <xf numFmtId="176" fontId="18" fillId="0" borderId="10" xfId="53" applyNumberFormat="1" applyFont="1" applyBorder="1" applyAlignment="1">
      <alignment horizontal="center" vertical="center" wrapText="1"/>
      <protection/>
    </xf>
    <xf numFmtId="1" fontId="18" fillId="0" borderId="10" xfId="53" applyNumberFormat="1" applyFont="1" applyBorder="1" applyAlignment="1">
      <alignment horizontal="center" vertical="center" wrapText="1"/>
      <protection/>
    </xf>
    <xf numFmtId="176" fontId="18" fillId="0" borderId="10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top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49" fontId="17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 horizontal="left" vertical="center" wrapText="1"/>
    </xf>
    <xf numFmtId="0" fontId="20" fillId="0" borderId="0" xfId="53" applyFont="1" applyAlignment="1">
      <alignment horizontal="left" vertical="center"/>
      <protection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6" fillId="0" borderId="11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19" fillId="0" borderId="13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vertical="top" wrapText="1"/>
    </xf>
    <xf numFmtId="0" fontId="26" fillId="0" borderId="0" xfId="0" applyFont="1" applyBorder="1" applyAlignment="1">
      <alignment horizontal="center" wrapText="1"/>
    </xf>
    <xf numFmtId="49" fontId="24" fillId="0" borderId="11" xfId="0" applyNumberFormat="1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17" fillId="0" borderId="0" xfId="53" applyFont="1" applyFill="1" applyAlignment="1">
      <alignment horizontal="left" vertical="center" wrapText="1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18" fillId="0" borderId="15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right" wrapText="1"/>
    </xf>
    <xf numFmtId="0" fontId="26" fillId="0" borderId="10" xfId="0" applyFont="1" applyFill="1" applyBorder="1" applyAlignment="1">
      <alignment horizont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right" wrapText="1"/>
    </xf>
    <xf numFmtId="0" fontId="17" fillId="0" borderId="20" xfId="0" applyFont="1" applyFill="1" applyBorder="1" applyAlignment="1">
      <alignment horizontal="center" wrapText="1"/>
    </xf>
    <xf numFmtId="0" fontId="26" fillId="0" borderId="20" xfId="0" applyFont="1" applyFill="1" applyBorder="1" applyAlignment="1">
      <alignment horizont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right" wrapText="1"/>
    </xf>
    <xf numFmtId="0" fontId="18" fillId="0" borderId="0" xfId="0" applyFont="1" applyFill="1" applyAlignment="1">
      <alignment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Border="1" applyAlignment="1">
      <alignment vertical="top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right" vertical="top" wrapText="1"/>
    </xf>
    <xf numFmtId="0" fontId="17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18" fillId="0" borderId="0" xfId="0" applyFont="1" applyAlignment="1">
      <alignment wrapText="1"/>
    </xf>
    <xf numFmtId="0" fontId="24" fillId="0" borderId="11" xfId="0" applyFont="1" applyBorder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7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top" wrapText="1"/>
    </xf>
    <xf numFmtId="0" fontId="17" fillId="0" borderId="0" xfId="53" applyFont="1" applyFill="1" applyAlignment="1">
      <alignment horizontal="left" vertical="center" wrapText="1"/>
      <protection/>
    </xf>
    <xf numFmtId="0" fontId="17" fillId="0" borderId="0" xfId="53" applyFont="1" applyAlignment="1">
      <alignment horizontal="left" wrapText="1"/>
      <protection/>
    </xf>
    <xf numFmtId="1" fontId="24" fillId="0" borderId="11" xfId="53" applyNumberFormat="1" applyFont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4" fillId="0" borderId="11" xfId="0" applyFont="1" applyBorder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18" fillId="0" borderId="11" xfId="53" applyFont="1" applyBorder="1" applyAlignment="1">
      <alignment horizontal="left" wrapText="1"/>
      <protection/>
    </xf>
    <xf numFmtId="0" fontId="18" fillId="0" borderId="11" xfId="0" applyFont="1" applyBorder="1" applyAlignment="1">
      <alignment horizontal="center"/>
    </xf>
    <xf numFmtId="0" fontId="25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0" fillId="0" borderId="0" xfId="53" applyFont="1" applyAlignment="1">
      <alignment horizontal="left" wrapText="1"/>
      <protection/>
    </xf>
    <xf numFmtId="0" fontId="18" fillId="0" borderId="11" xfId="53" applyFont="1" applyBorder="1" applyAlignment="1">
      <alignment horizontal="center"/>
      <protection/>
    </xf>
    <xf numFmtId="0" fontId="20" fillId="0" borderId="0" xfId="0" applyFont="1" applyAlignment="1">
      <alignment horizontal="left" vertical="center" wrapText="1"/>
    </xf>
    <xf numFmtId="0" fontId="17" fillId="0" borderId="0" xfId="53" applyFont="1" applyAlignment="1">
      <alignment horizontal="left" vertical="center" wrapText="1"/>
      <protection/>
    </xf>
    <xf numFmtId="0" fontId="17" fillId="0" borderId="12" xfId="0" applyFont="1" applyBorder="1" applyAlignment="1">
      <alignment horizontal="justify" vertical="center" wrapText="1"/>
    </xf>
    <xf numFmtId="0" fontId="17" fillId="0" borderId="15" xfId="0" applyFont="1" applyBorder="1" applyAlignment="1">
      <alignment horizontal="justify" vertical="center" wrapText="1"/>
    </xf>
    <xf numFmtId="0" fontId="17" fillId="0" borderId="14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0" fontId="17" fillId="0" borderId="0" xfId="53" applyFont="1" applyFill="1" applyAlignment="1">
      <alignment horizontal="left"/>
      <protection/>
    </xf>
    <xf numFmtId="0" fontId="17" fillId="0" borderId="12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17" fillId="0" borderId="0" xfId="0" applyFont="1" applyAlignment="1">
      <alignment vertical="center" wrapText="1"/>
    </xf>
    <xf numFmtId="0" fontId="18" fillId="0" borderId="11" xfId="0" applyFont="1" applyBorder="1" applyAlignment="1">
      <alignment horizontal="left"/>
    </xf>
    <xf numFmtId="14" fontId="18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tabSelected="1" zoomScalePageLayoutView="0" workbookViewId="0" topLeftCell="A1">
      <selection activeCell="E10" sqref="E10:G10"/>
    </sheetView>
  </sheetViews>
  <sheetFormatPr defaultColWidth="21.57421875" defaultRowHeight="15" outlineLevelRow="2"/>
  <cols>
    <col min="1" max="1" width="6.57421875" style="4" customWidth="1"/>
    <col min="2" max="2" width="36.28125" style="4" customWidth="1"/>
    <col min="3" max="3" width="23.7109375" style="4" customWidth="1"/>
    <col min="4" max="4" width="23.8515625" style="4" customWidth="1"/>
    <col min="5" max="5" width="21.57421875" style="4" customWidth="1"/>
    <col min="6" max="6" width="19.28125" style="4" customWidth="1"/>
    <col min="7" max="7" width="18.421875" style="4" customWidth="1"/>
    <col min="8" max="38" width="10.28125" style="4" customWidth="1"/>
    <col min="39" max="16384" width="21.57421875" style="4" customWidth="1"/>
  </cols>
  <sheetData>
    <row r="1" spans="6:7" ht="15">
      <c r="F1" s="121" t="s">
        <v>88</v>
      </c>
      <c r="G1" s="122"/>
    </row>
    <row r="2" spans="6:7" ht="15">
      <c r="F2" s="122"/>
      <c r="G2" s="122"/>
    </row>
    <row r="3" spans="6:7" ht="32.25" customHeight="1">
      <c r="F3" s="122"/>
      <c r="G3" s="122"/>
    </row>
    <row r="4" spans="1:5" ht="15.75">
      <c r="A4" s="1"/>
      <c r="E4" s="1" t="s">
        <v>0</v>
      </c>
    </row>
    <row r="5" spans="1:7" ht="15.75">
      <c r="A5" s="1"/>
      <c r="E5" s="132" t="s">
        <v>1</v>
      </c>
      <c r="F5" s="132"/>
      <c r="G5" s="132"/>
    </row>
    <row r="6" spans="1:7" ht="35.25" customHeight="1">
      <c r="A6" s="1"/>
      <c r="B6" s="1"/>
      <c r="E6" s="133" t="s">
        <v>98</v>
      </c>
      <c r="F6" s="133"/>
      <c r="G6" s="133"/>
    </row>
    <row r="7" spans="1:7" ht="15" customHeight="1">
      <c r="A7" s="1"/>
      <c r="E7" s="125" t="s">
        <v>2</v>
      </c>
      <c r="F7" s="125"/>
      <c r="G7" s="125"/>
    </row>
    <row r="8" spans="1:7" ht="15.75" hidden="1">
      <c r="A8" s="1"/>
      <c r="B8" s="1"/>
      <c r="E8" s="134"/>
      <c r="F8" s="134"/>
      <c r="G8" s="134"/>
    </row>
    <row r="9" spans="1:7" ht="15" customHeight="1">
      <c r="A9" s="1"/>
      <c r="E9" s="125"/>
      <c r="F9" s="125"/>
      <c r="G9" s="125"/>
    </row>
    <row r="10" spans="1:7" ht="15.75">
      <c r="A10" s="1"/>
      <c r="E10" s="135" t="s">
        <v>120</v>
      </c>
      <c r="F10" s="123"/>
      <c r="G10" s="123"/>
    </row>
    <row r="12" ht="15" hidden="1"/>
    <row r="13" spans="1:7" ht="15.75">
      <c r="A13" s="124" t="s">
        <v>3</v>
      </c>
      <c r="B13" s="124"/>
      <c r="C13" s="124"/>
      <c r="D13" s="124"/>
      <c r="E13" s="124"/>
      <c r="F13" s="124"/>
      <c r="G13" s="124"/>
    </row>
    <row r="14" spans="1:7" ht="15.75">
      <c r="A14" s="124" t="s">
        <v>99</v>
      </c>
      <c r="B14" s="124"/>
      <c r="C14" s="124"/>
      <c r="D14" s="124"/>
      <c r="E14" s="124"/>
      <c r="F14" s="124"/>
      <c r="G14" s="124"/>
    </row>
    <row r="17" spans="1:16" ht="12.75" customHeight="1">
      <c r="A17" s="56" t="s">
        <v>89</v>
      </c>
      <c r="B17" s="57" t="s">
        <v>43</v>
      </c>
      <c r="C17" s="58"/>
      <c r="D17" s="131" t="s">
        <v>101</v>
      </c>
      <c r="E17" s="131"/>
      <c r="F17" s="58"/>
      <c r="G17" s="57" t="s">
        <v>102</v>
      </c>
      <c r="H17" s="14"/>
      <c r="I17" s="14"/>
      <c r="J17" s="14"/>
      <c r="K17" s="14"/>
      <c r="L17" s="137"/>
      <c r="M17" s="137"/>
      <c r="N17" s="14"/>
      <c r="O17" s="137"/>
      <c r="P17" s="137"/>
    </row>
    <row r="18" spans="1:16" ht="29.25" customHeight="1">
      <c r="A18" s="125" t="s">
        <v>44</v>
      </c>
      <c r="B18" s="125"/>
      <c r="C18" s="125"/>
      <c r="D18" s="129" t="s">
        <v>2</v>
      </c>
      <c r="E18" s="129"/>
      <c r="F18" s="59"/>
      <c r="G18" s="60" t="s">
        <v>90</v>
      </c>
      <c r="H18" s="61"/>
      <c r="I18" s="148"/>
      <c r="J18" s="148"/>
      <c r="K18" s="148"/>
      <c r="L18" s="149"/>
      <c r="M18" s="149"/>
      <c r="N18" s="63"/>
      <c r="O18" s="150"/>
      <c r="P18" s="150"/>
    </row>
    <row r="19" spans="1:16" ht="27" customHeight="1">
      <c r="A19" s="64" t="s">
        <v>91</v>
      </c>
      <c r="B19" s="57" t="s">
        <v>97</v>
      </c>
      <c r="C19" s="65"/>
      <c r="D19" s="120" t="s">
        <v>98</v>
      </c>
      <c r="E19" s="120"/>
      <c r="F19" s="65"/>
      <c r="G19" s="57" t="s">
        <v>102</v>
      </c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35.25" customHeight="1">
      <c r="A20" s="125" t="s">
        <v>93</v>
      </c>
      <c r="B20" s="125"/>
      <c r="C20" s="125"/>
      <c r="D20" s="130" t="s">
        <v>79</v>
      </c>
      <c r="E20" s="130"/>
      <c r="F20" s="59"/>
      <c r="G20" s="60" t="s">
        <v>90</v>
      </c>
      <c r="H20" s="61"/>
      <c r="I20" s="148"/>
      <c r="J20" s="148"/>
      <c r="K20" s="148"/>
      <c r="L20" s="148"/>
      <c r="M20" s="148"/>
      <c r="N20" s="63"/>
      <c r="O20" s="150"/>
      <c r="P20" s="150"/>
    </row>
    <row r="21" spans="1:16" ht="46.5" customHeight="1">
      <c r="A21" s="66" t="s">
        <v>92</v>
      </c>
      <c r="B21" s="67" t="s">
        <v>16</v>
      </c>
      <c r="C21" s="67" t="s">
        <v>46</v>
      </c>
      <c r="D21" s="68">
        <v>1030</v>
      </c>
      <c r="E21" s="128" t="s">
        <v>17</v>
      </c>
      <c r="F21" s="128"/>
      <c r="G21" s="68">
        <v>21528000000</v>
      </c>
      <c r="H21" s="17"/>
      <c r="I21" s="13"/>
      <c r="J21" s="12"/>
      <c r="K21" s="138"/>
      <c r="L21" s="138"/>
      <c r="M21" s="138"/>
      <c r="N21" s="138"/>
      <c r="O21" s="138"/>
      <c r="P21" s="12"/>
    </row>
    <row r="22" spans="2:16" ht="48" customHeight="1">
      <c r="B22" s="62" t="s">
        <v>93</v>
      </c>
      <c r="C22" s="43" t="s">
        <v>94</v>
      </c>
      <c r="D22" s="59" t="s">
        <v>95</v>
      </c>
      <c r="E22" s="125" t="s">
        <v>45</v>
      </c>
      <c r="F22" s="125"/>
      <c r="G22" s="43" t="s">
        <v>96</v>
      </c>
      <c r="H22" s="16"/>
      <c r="I22" s="62"/>
      <c r="J22" s="62"/>
      <c r="K22" s="148"/>
      <c r="L22" s="148"/>
      <c r="M22" s="148"/>
      <c r="N22" s="148"/>
      <c r="O22" s="148"/>
      <c r="P22" s="63"/>
    </row>
    <row r="23" spans="1:7" ht="27.75" customHeight="1">
      <c r="A23" s="2" t="s">
        <v>4</v>
      </c>
      <c r="B23" s="123" t="s">
        <v>118</v>
      </c>
      <c r="C23" s="123"/>
      <c r="D23" s="123"/>
      <c r="E23" s="123"/>
      <c r="F23" s="123"/>
      <c r="G23" s="123"/>
    </row>
    <row r="24" spans="1:7" ht="15.75">
      <c r="A24" s="2" t="s">
        <v>5</v>
      </c>
      <c r="B24" s="123" t="s">
        <v>33</v>
      </c>
      <c r="C24" s="123"/>
      <c r="D24" s="123"/>
      <c r="E24" s="123"/>
      <c r="F24" s="123"/>
      <c r="G24" s="123"/>
    </row>
    <row r="25" spans="1:7" ht="15.75">
      <c r="A25" s="2"/>
      <c r="B25" s="18" t="s">
        <v>103</v>
      </c>
      <c r="C25" s="19"/>
      <c r="D25" s="19"/>
      <c r="E25" s="19"/>
      <c r="F25" s="19"/>
      <c r="G25" s="19"/>
    </row>
    <row r="26" spans="1:7" ht="15.75">
      <c r="A26" s="2"/>
      <c r="B26" s="18" t="s">
        <v>104</v>
      </c>
      <c r="C26" s="19"/>
      <c r="D26" s="19"/>
      <c r="E26" s="19"/>
      <c r="F26" s="19"/>
      <c r="G26" s="19"/>
    </row>
    <row r="27" spans="1:7" ht="15.75" hidden="1">
      <c r="A27" s="2"/>
      <c r="B27" s="18" t="s">
        <v>106</v>
      </c>
      <c r="C27" s="19"/>
      <c r="D27" s="19"/>
      <c r="E27" s="19"/>
      <c r="F27" s="19"/>
      <c r="G27" s="19"/>
    </row>
    <row r="28" spans="1:7" ht="15.75">
      <c r="A28" s="2"/>
      <c r="B28" s="18" t="s">
        <v>105</v>
      </c>
      <c r="C28" s="19"/>
      <c r="D28" s="19"/>
      <c r="E28" s="19"/>
      <c r="F28" s="19"/>
      <c r="G28" s="19"/>
    </row>
    <row r="29" spans="1:7" ht="32.25" customHeight="1">
      <c r="A29" s="2"/>
      <c r="B29" s="127" t="s">
        <v>107</v>
      </c>
      <c r="C29" s="127"/>
      <c r="D29" s="127"/>
      <c r="E29" s="127"/>
      <c r="F29" s="127"/>
      <c r="G29" s="127"/>
    </row>
    <row r="30" spans="1:7" ht="31.5" customHeight="1">
      <c r="A30" s="2"/>
      <c r="B30" s="127" t="s">
        <v>42</v>
      </c>
      <c r="C30" s="127"/>
      <c r="D30" s="127"/>
      <c r="E30" s="127"/>
      <c r="F30" s="127"/>
      <c r="G30" s="127"/>
    </row>
    <row r="31" spans="1:7" ht="30" customHeight="1">
      <c r="A31" s="2"/>
      <c r="B31" s="123" t="s">
        <v>18</v>
      </c>
      <c r="C31" s="123"/>
      <c r="D31" s="123"/>
      <c r="E31" s="123"/>
      <c r="F31" s="123"/>
      <c r="G31" s="123"/>
    </row>
    <row r="32" spans="1:7" ht="15.75" customHeight="1">
      <c r="A32" s="2"/>
      <c r="B32" s="151" t="s">
        <v>108</v>
      </c>
      <c r="C32" s="151"/>
      <c r="D32" s="151"/>
      <c r="E32" s="151"/>
      <c r="F32" s="151"/>
      <c r="G32" s="151"/>
    </row>
    <row r="33" spans="1:7" ht="15.75" customHeight="1">
      <c r="A33" s="2"/>
      <c r="B33" s="126" t="s">
        <v>19</v>
      </c>
      <c r="C33" s="126"/>
      <c r="D33" s="126"/>
      <c r="E33" s="126"/>
      <c r="F33" s="126"/>
      <c r="G33" s="126"/>
    </row>
    <row r="34" spans="1:7" ht="30.75" customHeight="1">
      <c r="A34" s="2"/>
      <c r="B34" s="126" t="s">
        <v>48</v>
      </c>
      <c r="C34" s="126"/>
      <c r="D34" s="126"/>
      <c r="E34" s="126"/>
      <c r="F34" s="126"/>
      <c r="G34" s="126"/>
    </row>
    <row r="35" spans="1:7" ht="30.75" customHeight="1">
      <c r="A35" s="2"/>
      <c r="B35" s="126" t="s">
        <v>113</v>
      </c>
      <c r="C35" s="126"/>
      <c r="D35" s="126"/>
      <c r="E35" s="126"/>
      <c r="F35" s="126"/>
      <c r="G35" s="126"/>
    </row>
    <row r="36" spans="1:7" ht="30.75" customHeight="1">
      <c r="A36" s="2"/>
      <c r="B36" s="126" t="s">
        <v>114</v>
      </c>
      <c r="C36" s="126"/>
      <c r="D36" s="126"/>
      <c r="E36" s="126"/>
      <c r="F36" s="126"/>
      <c r="G36" s="126"/>
    </row>
    <row r="37" spans="1:7" ht="30.75" customHeight="1">
      <c r="A37" s="2"/>
      <c r="B37" s="126" t="s">
        <v>121</v>
      </c>
      <c r="C37" s="126"/>
      <c r="D37" s="126"/>
      <c r="E37" s="126"/>
      <c r="F37" s="126"/>
      <c r="G37" s="126"/>
    </row>
    <row r="38" spans="1:7" ht="15.75" customHeight="1">
      <c r="A38" s="2"/>
      <c r="B38" s="70"/>
      <c r="C38" s="69"/>
      <c r="D38" s="69"/>
      <c r="E38" s="69"/>
      <c r="F38" s="69"/>
      <c r="G38" s="69"/>
    </row>
    <row r="39" spans="1:7" ht="15.75" customHeight="1">
      <c r="A39" s="2" t="s">
        <v>6</v>
      </c>
      <c r="B39" s="123" t="s">
        <v>80</v>
      </c>
      <c r="C39" s="123"/>
      <c r="D39" s="123"/>
      <c r="E39" s="123"/>
      <c r="F39" s="123"/>
      <c r="G39" s="123"/>
    </row>
    <row r="40" ht="15.75" customHeight="1">
      <c r="A40" s="3"/>
    </row>
    <row r="41" spans="1:7" ht="15.75">
      <c r="A41" s="6" t="s">
        <v>8</v>
      </c>
      <c r="B41" s="136" t="s">
        <v>81</v>
      </c>
      <c r="C41" s="136"/>
      <c r="D41" s="136"/>
      <c r="E41" s="136"/>
      <c r="F41" s="136"/>
      <c r="G41" s="136"/>
    </row>
    <row r="42" spans="1:7" ht="29.25" customHeight="1">
      <c r="A42" s="20">
        <v>1</v>
      </c>
      <c r="B42" s="152" t="s">
        <v>20</v>
      </c>
      <c r="C42" s="153"/>
      <c r="D42" s="153"/>
      <c r="E42" s="153"/>
      <c r="F42" s="153"/>
      <c r="G42" s="154"/>
    </row>
    <row r="43" ht="32.25" customHeight="1" hidden="1"/>
    <row r="44" spans="1:7" ht="15.75" hidden="1">
      <c r="A44" s="6"/>
      <c r="B44" s="136"/>
      <c r="C44" s="136"/>
      <c r="D44" s="136"/>
      <c r="E44" s="136"/>
      <c r="F44" s="136"/>
      <c r="G44" s="136"/>
    </row>
    <row r="45" ht="15.75">
      <c r="A45" s="3"/>
    </row>
    <row r="46" spans="1:7" ht="15.75">
      <c r="A46" s="46" t="s">
        <v>7</v>
      </c>
      <c r="B46" s="132" t="s">
        <v>35</v>
      </c>
      <c r="C46" s="132"/>
      <c r="D46" s="132"/>
      <c r="E46" s="132"/>
      <c r="F46" s="132"/>
      <c r="G46" s="132"/>
    </row>
    <row r="47" spans="1:7" ht="16.5" customHeight="1">
      <c r="A47" s="22"/>
      <c r="B47" s="132" t="s">
        <v>34</v>
      </c>
      <c r="C47" s="132"/>
      <c r="D47" s="132"/>
      <c r="E47" s="132"/>
      <c r="F47" s="44"/>
      <c r="G47" s="44"/>
    </row>
    <row r="48" spans="1:7" ht="18.75" customHeight="1">
      <c r="A48" s="45" t="s">
        <v>10</v>
      </c>
      <c r="B48" s="132" t="s">
        <v>82</v>
      </c>
      <c r="C48" s="132"/>
      <c r="D48" s="132"/>
      <c r="E48" s="132"/>
      <c r="F48" s="132"/>
      <c r="G48" s="132"/>
    </row>
    <row r="49" spans="1:7" ht="15.75" hidden="1">
      <c r="A49" s="2"/>
      <c r="B49" s="10"/>
      <c r="C49" s="10"/>
      <c r="D49" s="10"/>
      <c r="E49" s="10"/>
      <c r="F49" s="10"/>
      <c r="G49" s="10"/>
    </row>
    <row r="50" spans="1:7" ht="13.5" customHeight="1">
      <c r="A50" s="6" t="s">
        <v>8</v>
      </c>
      <c r="B50" s="136" t="s">
        <v>9</v>
      </c>
      <c r="C50" s="136"/>
      <c r="D50" s="136"/>
      <c r="E50" s="136"/>
      <c r="F50" s="136"/>
      <c r="G50" s="136"/>
    </row>
    <row r="51" spans="1:7" ht="16.5" customHeight="1">
      <c r="A51" s="20">
        <v>1</v>
      </c>
      <c r="B51" s="145" t="s">
        <v>21</v>
      </c>
      <c r="C51" s="146"/>
      <c r="D51" s="146"/>
      <c r="E51" s="146"/>
      <c r="F51" s="146"/>
      <c r="G51" s="147"/>
    </row>
    <row r="52" spans="1:7" ht="15.75" hidden="1" outlineLevel="1">
      <c r="A52" s="6"/>
      <c r="B52" s="136"/>
      <c r="C52" s="136"/>
      <c r="D52" s="136"/>
      <c r="E52" s="136"/>
      <c r="F52" s="136"/>
      <c r="G52" s="136"/>
    </row>
    <row r="53" spans="1:7" ht="15.75" hidden="1" outlineLevel="1">
      <c r="A53" s="6"/>
      <c r="B53" s="136"/>
      <c r="C53" s="136"/>
      <c r="D53" s="136"/>
      <c r="E53" s="136"/>
      <c r="F53" s="136"/>
      <c r="G53" s="136"/>
    </row>
    <row r="54" spans="1:7" ht="15.75" collapsed="1">
      <c r="A54" s="2"/>
      <c r="B54" s="10"/>
      <c r="C54" s="10"/>
      <c r="D54" s="10"/>
      <c r="E54" s="10"/>
      <c r="F54" s="10"/>
      <c r="G54" s="10"/>
    </row>
    <row r="55" spans="1:7" ht="15.75">
      <c r="A55" s="2" t="s">
        <v>15</v>
      </c>
      <c r="B55" s="11" t="s">
        <v>11</v>
      </c>
      <c r="C55" s="10"/>
      <c r="D55" s="10"/>
      <c r="E55" s="10"/>
      <c r="F55" s="10"/>
      <c r="G55" s="10"/>
    </row>
    <row r="56" spans="1:5" ht="15.75">
      <c r="A56" s="3"/>
      <c r="E56" s="47" t="s">
        <v>83</v>
      </c>
    </row>
    <row r="57" ht="15.75">
      <c r="A57" s="3"/>
    </row>
    <row r="58" spans="1:5" ht="28.5" customHeight="1">
      <c r="A58" s="6" t="s">
        <v>8</v>
      </c>
      <c r="B58" s="6" t="s">
        <v>11</v>
      </c>
      <c r="C58" s="6" t="s">
        <v>12</v>
      </c>
      <c r="D58" s="6" t="s">
        <v>13</v>
      </c>
      <c r="E58" s="6" t="s">
        <v>14</v>
      </c>
    </row>
    <row r="59" spans="1:5" ht="15.75">
      <c r="A59" s="6">
        <v>1</v>
      </c>
      <c r="B59" s="6">
        <v>2</v>
      </c>
      <c r="C59" s="6">
        <v>3</v>
      </c>
      <c r="D59" s="6">
        <v>4</v>
      </c>
      <c r="E59" s="6">
        <v>5</v>
      </c>
    </row>
    <row r="60" spans="1:5" ht="45.75" customHeight="1">
      <c r="A60" s="6">
        <v>1</v>
      </c>
      <c r="B60" s="32" t="s">
        <v>23</v>
      </c>
      <c r="C60" s="25">
        <f>150000+100000</f>
        <v>250000</v>
      </c>
      <c r="D60" s="24"/>
      <c r="E60" s="24">
        <f>C60</f>
        <v>250000</v>
      </c>
    </row>
    <row r="61" spans="1:5" ht="47.25">
      <c r="A61" s="6">
        <v>2</v>
      </c>
      <c r="B61" s="32" t="s">
        <v>22</v>
      </c>
      <c r="C61" s="33">
        <f>150000+13958+63420+20072</f>
        <v>247450</v>
      </c>
      <c r="D61" s="24"/>
      <c r="E61" s="24">
        <f>C61</f>
        <v>247450</v>
      </c>
    </row>
    <row r="62" spans="1:5" ht="48" customHeight="1" hidden="1" outlineLevel="1">
      <c r="A62" s="6">
        <v>3</v>
      </c>
      <c r="B62" s="31"/>
      <c r="C62" s="25"/>
      <c r="D62" s="24"/>
      <c r="E62" s="24">
        <f>C62</f>
        <v>0</v>
      </c>
    </row>
    <row r="63" spans="1:5" ht="65.25" customHeight="1" hidden="1" outlineLevel="1">
      <c r="A63" s="30">
        <v>4</v>
      </c>
      <c r="B63" s="31"/>
      <c r="C63" s="25"/>
      <c r="D63" s="24"/>
      <c r="E63" s="24">
        <f>C63</f>
        <v>0</v>
      </c>
    </row>
    <row r="64" spans="1:5" ht="15.75" customHeight="1" collapsed="1">
      <c r="A64" s="139" t="s">
        <v>14</v>
      </c>
      <c r="B64" s="140"/>
      <c r="C64" s="25">
        <f>C60+C61+C62+C63</f>
        <v>497450</v>
      </c>
      <c r="D64" s="25"/>
      <c r="E64" s="25">
        <f>E60+E61+E62+E63</f>
        <v>497450</v>
      </c>
    </row>
    <row r="65" ht="15.75">
      <c r="A65" s="3"/>
    </row>
    <row r="66" spans="1:7" ht="15.75">
      <c r="A66" s="2" t="s">
        <v>70</v>
      </c>
      <c r="B66" s="123" t="s">
        <v>36</v>
      </c>
      <c r="C66" s="123"/>
      <c r="D66" s="123"/>
      <c r="E66" s="123"/>
      <c r="F66" s="123"/>
      <c r="G66" s="123"/>
    </row>
    <row r="67" spans="1:5" ht="15.75">
      <c r="A67" s="1"/>
      <c r="B67" s="1"/>
      <c r="E67" s="48" t="str">
        <f>E56</f>
        <v>гривень</v>
      </c>
    </row>
    <row r="68" ht="15.75">
      <c r="A68" s="3"/>
    </row>
    <row r="69" spans="1:5" ht="31.5">
      <c r="A69" s="6" t="s">
        <v>8</v>
      </c>
      <c r="B69" s="6" t="s">
        <v>69</v>
      </c>
      <c r="C69" s="6" t="s">
        <v>12</v>
      </c>
      <c r="D69" s="6" t="s">
        <v>13</v>
      </c>
      <c r="E69" s="6" t="s">
        <v>14</v>
      </c>
    </row>
    <row r="70" spans="1:5" ht="15.75">
      <c r="A70" s="6">
        <v>1</v>
      </c>
      <c r="B70" s="6">
        <v>2</v>
      </c>
      <c r="C70" s="6">
        <v>3</v>
      </c>
      <c r="D70" s="6">
        <v>4</v>
      </c>
      <c r="E70" s="6">
        <v>5</v>
      </c>
    </row>
    <row r="71" spans="1:5" ht="45" customHeight="1">
      <c r="A71" s="26">
        <v>1</v>
      </c>
      <c r="B71" s="23" t="s">
        <v>109</v>
      </c>
      <c r="C71" s="24">
        <f>C64</f>
        <v>497450</v>
      </c>
      <c r="D71" s="20"/>
      <c r="E71" s="24">
        <f>C71</f>
        <v>497450</v>
      </c>
    </row>
    <row r="72" spans="1:5" ht="15.75" hidden="1">
      <c r="A72" s="6"/>
      <c r="B72" s="7"/>
      <c r="C72" s="7"/>
      <c r="D72" s="7"/>
      <c r="E72" s="27"/>
    </row>
    <row r="73" spans="1:5" ht="15.75" customHeight="1">
      <c r="A73" s="139" t="s">
        <v>14</v>
      </c>
      <c r="B73" s="140"/>
      <c r="C73" s="25">
        <f>C71</f>
        <v>497450</v>
      </c>
      <c r="D73" s="7"/>
      <c r="E73" s="25">
        <f>E71</f>
        <v>497450</v>
      </c>
    </row>
    <row r="74" ht="15.75">
      <c r="A74" s="3"/>
    </row>
    <row r="75" spans="1:7" ht="15.75">
      <c r="A75" s="2" t="s">
        <v>84</v>
      </c>
      <c r="B75" s="123" t="s">
        <v>37</v>
      </c>
      <c r="C75" s="123"/>
      <c r="D75" s="123"/>
      <c r="E75" s="123"/>
      <c r="F75" s="123"/>
      <c r="G75" s="123"/>
    </row>
    <row r="76" ht="15.75">
      <c r="A76" s="3"/>
    </row>
    <row r="77" ht="15.75" hidden="1" outlineLevel="1">
      <c r="A77" s="3"/>
    </row>
    <row r="78" spans="1:7" ht="16.5" customHeight="1" collapsed="1">
      <c r="A78" s="6" t="s">
        <v>8</v>
      </c>
      <c r="B78" s="6" t="s">
        <v>47</v>
      </c>
      <c r="C78" s="6" t="s">
        <v>71</v>
      </c>
      <c r="D78" s="6" t="s">
        <v>72</v>
      </c>
      <c r="E78" s="6" t="s">
        <v>12</v>
      </c>
      <c r="F78" s="6" t="s">
        <v>13</v>
      </c>
      <c r="G78" s="6" t="s">
        <v>14</v>
      </c>
    </row>
    <row r="79" spans="1:7" ht="15.75">
      <c r="A79" s="6">
        <v>1</v>
      </c>
      <c r="B79" s="6">
        <v>2</v>
      </c>
      <c r="C79" s="6">
        <v>3</v>
      </c>
      <c r="D79" s="6">
        <v>4</v>
      </c>
      <c r="E79" s="6">
        <v>5</v>
      </c>
      <c r="F79" s="6">
        <v>6</v>
      </c>
      <c r="G79" s="6">
        <v>7</v>
      </c>
    </row>
    <row r="80" spans="1:7" ht="15.75">
      <c r="A80" s="6">
        <v>1</v>
      </c>
      <c r="B80" s="7" t="s">
        <v>73</v>
      </c>
      <c r="C80" s="6"/>
      <c r="D80" s="6"/>
      <c r="E80" s="6"/>
      <c r="F80" s="6"/>
      <c r="G80" s="6"/>
    </row>
    <row r="81" spans="1:7" ht="63.75" customHeight="1">
      <c r="A81" s="49" t="s">
        <v>38</v>
      </c>
      <c r="B81" s="34" t="s">
        <v>24</v>
      </c>
      <c r="C81" s="35" t="s">
        <v>25</v>
      </c>
      <c r="D81" s="35" t="s">
        <v>119</v>
      </c>
      <c r="E81" s="38">
        <v>2</v>
      </c>
      <c r="F81" s="6"/>
      <c r="G81" s="35">
        <f>E81</f>
        <v>2</v>
      </c>
    </row>
    <row r="82" spans="1:7" ht="15.75">
      <c r="A82" s="6">
        <v>2</v>
      </c>
      <c r="B82" s="7" t="s">
        <v>74</v>
      </c>
      <c r="C82" s="6"/>
      <c r="D82" s="6"/>
      <c r="E82" s="30"/>
      <c r="F82" s="6"/>
      <c r="G82" s="35"/>
    </row>
    <row r="83" spans="1:7" ht="51" customHeight="1">
      <c r="A83" s="49" t="s">
        <v>39</v>
      </c>
      <c r="B83" s="34" t="s">
        <v>26</v>
      </c>
      <c r="C83" s="35" t="s">
        <v>27</v>
      </c>
      <c r="D83" s="35" t="s">
        <v>28</v>
      </c>
      <c r="E83" s="42">
        <f>C73/2/12/1000</f>
        <v>20.727083333333333</v>
      </c>
      <c r="F83" s="20"/>
      <c r="G83" s="40">
        <f>E83</f>
        <v>20.727083333333333</v>
      </c>
    </row>
    <row r="84" spans="1:7" ht="45.75" customHeight="1">
      <c r="A84" s="49" t="s">
        <v>40</v>
      </c>
      <c r="B84" s="37" t="s">
        <v>29</v>
      </c>
      <c r="C84" s="38" t="s">
        <v>25</v>
      </c>
      <c r="D84" s="38" t="s">
        <v>67</v>
      </c>
      <c r="E84" s="38">
        <f>15+5+29+5</f>
        <v>54</v>
      </c>
      <c r="F84" s="20"/>
      <c r="G84" s="41">
        <f>E84</f>
        <v>54</v>
      </c>
    </row>
    <row r="85" spans="1:7" ht="15.75">
      <c r="A85" s="6">
        <v>3</v>
      </c>
      <c r="B85" s="7" t="s">
        <v>75</v>
      </c>
      <c r="C85" s="6"/>
      <c r="D85" s="6"/>
      <c r="E85" s="30"/>
      <c r="F85" s="6"/>
      <c r="G85" s="35"/>
    </row>
    <row r="86" spans="1:7" ht="45">
      <c r="A86" s="49" t="s">
        <v>41</v>
      </c>
      <c r="B86" s="39" t="s">
        <v>30</v>
      </c>
      <c r="C86" s="38" t="s">
        <v>31</v>
      </c>
      <c r="D86" s="38" t="s">
        <v>32</v>
      </c>
      <c r="E86" s="42">
        <f>(393246.12)/E84/1000</f>
        <v>7.282335555555555</v>
      </c>
      <c r="F86" s="6"/>
      <c r="G86" s="36">
        <f>E86</f>
        <v>7.282335555555555</v>
      </c>
    </row>
    <row r="87" spans="1:7" ht="15.75" hidden="1" outlineLevel="1">
      <c r="A87" s="6">
        <v>2</v>
      </c>
      <c r="B87" s="7" t="s">
        <v>76</v>
      </c>
      <c r="C87" s="6"/>
      <c r="D87" s="6"/>
      <c r="E87" s="6"/>
      <c r="F87" s="6"/>
      <c r="G87" s="6"/>
    </row>
    <row r="88" spans="1:7" ht="76.5" customHeight="1" hidden="1" outlineLevel="1">
      <c r="A88" s="7"/>
      <c r="B88" s="29"/>
      <c r="C88" s="28"/>
      <c r="D88" s="28"/>
      <c r="E88" s="28"/>
      <c r="F88" s="20"/>
      <c r="G88" s="20"/>
    </row>
    <row r="89" ht="15.75" collapsed="1">
      <c r="A89" s="3"/>
    </row>
    <row r="90" ht="15.75" hidden="1" outlineLevel="2">
      <c r="A90" s="3"/>
    </row>
    <row r="91" spans="1:4" ht="15.75" customHeight="1" collapsed="1">
      <c r="A91" s="141" t="s">
        <v>115</v>
      </c>
      <c r="B91" s="141"/>
      <c r="C91" s="141"/>
      <c r="D91" s="1"/>
    </row>
    <row r="92" spans="1:7" ht="19.5" customHeight="1">
      <c r="A92" s="141"/>
      <c r="B92" s="141"/>
      <c r="C92" s="141"/>
      <c r="D92" s="9"/>
      <c r="E92" s="8"/>
      <c r="F92" s="142" t="s">
        <v>116</v>
      </c>
      <c r="G92" s="142"/>
    </row>
    <row r="93" spans="1:7" ht="15.75">
      <c r="A93" s="50"/>
      <c r="B93" s="21"/>
      <c r="C93" s="51"/>
      <c r="D93" s="5" t="s">
        <v>77</v>
      </c>
      <c r="F93" s="125" t="s">
        <v>87</v>
      </c>
      <c r="G93" s="125"/>
    </row>
    <row r="94" spans="1:4" ht="15.75" customHeight="1">
      <c r="A94" s="143" t="s">
        <v>78</v>
      </c>
      <c r="B94" s="143"/>
      <c r="C94" s="21"/>
      <c r="D94" s="2"/>
    </row>
    <row r="95" spans="1:4" ht="15.75">
      <c r="A95" s="53" t="s">
        <v>110</v>
      </c>
      <c r="B95" s="52"/>
      <c r="C95" s="21"/>
      <c r="D95" s="2"/>
    </row>
    <row r="96" spans="1:7" ht="17.25" customHeight="1">
      <c r="A96" s="144" t="s">
        <v>111</v>
      </c>
      <c r="B96" s="144"/>
      <c r="C96" s="144"/>
      <c r="D96" s="9"/>
      <c r="E96" s="8"/>
      <c r="F96" s="142" t="s">
        <v>112</v>
      </c>
      <c r="G96" s="142"/>
    </row>
    <row r="97" spans="1:7" ht="15.75">
      <c r="A97" s="1"/>
      <c r="B97" s="2"/>
      <c r="C97" s="2"/>
      <c r="D97" s="5" t="s">
        <v>77</v>
      </c>
      <c r="F97" s="125" t="s">
        <v>87</v>
      </c>
      <c r="G97" s="125"/>
    </row>
    <row r="98" spans="1:3" ht="15.75">
      <c r="A98" s="54" t="s">
        <v>85</v>
      </c>
      <c r="C98" s="159" t="s">
        <v>122</v>
      </c>
    </row>
    <row r="99" ht="15.75">
      <c r="A99" s="55" t="s">
        <v>86</v>
      </c>
    </row>
  </sheetData>
  <sheetProtection/>
  <mergeCells count="62">
    <mergeCell ref="B46:G46"/>
    <mergeCell ref="B32:G32"/>
    <mergeCell ref="B33:G33"/>
    <mergeCell ref="B42:G42"/>
    <mergeCell ref="B39:G39"/>
    <mergeCell ref="B41:G41"/>
    <mergeCell ref="B36:G36"/>
    <mergeCell ref="B37:G37"/>
    <mergeCell ref="M22:O22"/>
    <mergeCell ref="O17:P17"/>
    <mergeCell ref="I18:K18"/>
    <mergeCell ref="L18:M18"/>
    <mergeCell ref="O18:P18"/>
    <mergeCell ref="I20:K20"/>
    <mergeCell ref="L20:M20"/>
    <mergeCell ref="O20:P20"/>
    <mergeCell ref="N21:O21"/>
    <mergeCell ref="K22:L22"/>
    <mergeCell ref="B47:E47"/>
    <mergeCell ref="F93:G93"/>
    <mergeCell ref="A94:B94"/>
    <mergeCell ref="A96:C96"/>
    <mergeCell ref="F96:G96"/>
    <mergeCell ref="A64:B64"/>
    <mergeCell ref="B48:G48"/>
    <mergeCell ref="B50:G50"/>
    <mergeCell ref="B51:G51"/>
    <mergeCell ref="B52:G52"/>
    <mergeCell ref="B53:G53"/>
    <mergeCell ref="F97:G97"/>
    <mergeCell ref="L17:M17"/>
    <mergeCell ref="K21:M21"/>
    <mergeCell ref="B66:G66"/>
    <mergeCell ref="A73:B73"/>
    <mergeCell ref="B75:G75"/>
    <mergeCell ref="A91:C92"/>
    <mergeCell ref="F92:G92"/>
    <mergeCell ref="B44:G44"/>
    <mergeCell ref="B30:G30"/>
    <mergeCell ref="F1:G3"/>
    <mergeCell ref="E5:G5"/>
    <mergeCell ref="E6:G6"/>
    <mergeCell ref="E7:G7"/>
    <mergeCell ref="E8:G8"/>
    <mergeCell ref="E9:G9"/>
    <mergeCell ref="E22:F22"/>
    <mergeCell ref="E10:G10"/>
    <mergeCell ref="A13:G13"/>
    <mergeCell ref="A20:C20"/>
    <mergeCell ref="D20:E20"/>
    <mergeCell ref="D17:E17"/>
    <mergeCell ref="D19:E19"/>
    <mergeCell ref="B31:G31"/>
    <mergeCell ref="A14:G14"/>
    <mergeCell ref="A18:C18"/>
    <mergeCell ref="B35:G35"/>
    <mergeCell ref="B29:G29"/>
    <mergeCell ref="B24:G24"/>
    <mergeCell ref="B34:G34"/>
    <mergeCell ref="B23:G23"/>
    <mergeCell ref="E21:F21"/>
    <mergeCell ref="D18:E18"/>
  </mergeCells>
  <printOptions/>
  <pageMargins left="0.18" right="0.16" top="0.31" bottom="0.29" header="0.3" footer="0.3"/>
  <pageSetup fitToHeight="3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zoomScale="75" zoomScaleNormal="75" workbookViewId="0" topLeftCell="A1">
      <selection activeCell="Q30" sqref="Q30"/>
    </sheetView>
  </sheetViews>
  <sheetFormatPr defaultColWidth="9.140625" defaultRowHeight="15"/>
  <cols>
    <col min="1" max="1" width="7.7109375" style="73" customWidth="1"/>
    <col min="2" max="2" width="5.28125" style="4" customWidth="1"/>
    <col min="3" max="3" width="20.00390625" style="4" customWidth="1"/>
    <col min="4" max="4" width="11.140625" style="4" customWidth="1"/>
    <col min="5" max="5" width="17.421875" style="4" customWidth="1"/>
    <col min="6" max="6" width="13.8515625" style="4" customWidth="1"/>
    <col min="7" max="7" width="12.28125" style="4" customWidth="1"/>
    <col min="8" max="8" width="11.00390625" style="4" bestFit="1" customWidth="1"/>
    <col min="9" max="9" width="5.28125" style="4" customWidth="1"/>
    <col min="10" max="10" width="22.00390625" style="4" customWidth="1"/>
    <col min="11" max="11" width="14.421875" style="4" customWidth="1"/>
    <col min="12" max="12" width="17.00390625" style="4" customWidth="1"/>
    <col min="13" max="13" width="13.57421875" style="4" customWidth="1"/>
    <col min="14" max="14" width="12.28125" style="4" customWidth="1"/>
    <col min="15" max="15" width="10.57421875" style="4" customWidth="1"/>
    <col min="16" max="16" width="12.140625" style="4" customWidth="1"/>
    <col min="17" max="17" width="27.28125" style="4" customWidth="1"/>
    <col min="18" max="16384" width="9.140625" style="4" customWidth="1"/>
  </cols>
  <sheetData>
    <row r="1" spans="1:17" s="3" customFormat="1" ht="43.5" customHeight="1">
      <c r="A1" s="155" t="s">
        <v>57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9" s="3" customFormat="1" ht="18.75">
      <c r="A2" s="46"/>
      <c r="B2" s="71"/>
      <c r="I2" s="72"/>
    </row>
    <row r="3" spans="1:9" s="3" customFormat="1" ht="18.75">
      <c r="A3" s="46"/>
      <c r="B3" s="71"/>
      <c r="I3" s="72"/>
    </row>
    <row r="4" spans="2:9" ht="15">
      <c r="B4" s="74"/>
      <c r="I4" s="74"/>
    </row>
    <row r="5" spans="1:17" s="51" customFormat="1" ht="28.5">
      <c r="A5" s="75" t="s">
        <v>49</v>
      </c>
      <c r="B5" s="111"/>
      <c r="C5" s="111"/>
      <c r="D5" s="111"/>
      <c r="E5" s="112" t="s">
        <v>3</v>
      </c>
      <c r="F5" s="111"/>
      <c r="G5" s="111"/>
      <c r="H5" s="111"/>
      <c r="I5" s="111"/>
      <c r="J5" s="111"/>
      <c r="K5" s="111"/>
      <c r="L5" s="111"/>
      <c r="M5" s="112" t="s">
        <v>50</v>
      </c>
      <c r="N5" s="111"/>
      <c r="O5" s="111"/>
      <c r="P5" s="111"/>
      <c r="Q5" s="112" t="s">
        <v>51</v>
      </c>
    </row>
    <row r="6" spans="1:17" ht="31.5">
      <c r="A6" s="76"/>
      <c r="B6" s="30" t="s">
        <v>8</v>
      </c>
      <c r="C6" s="30" t="s">
        <v>52</v>
      </c>
      <c r="D6" s="30" t="s">
        <v>71</v>
      </c>
      <c r="E6" s="30" t="s">
        <v>72</v>
      </c>
      <c r="F6" s="30" t="s">
        <v>12</v>
      </c>
      <c r="G6" s="30" t="s">
        <v>13</v>
      </c>
      <c r="H6" s="30" t="s">
        <v>14</v>
      </c>
      <c r="I6" s="30" t="s">
        <v>8</v>
      </c>
      <c r="J6" s="30" t="s">
        <v>52</v>
      </c>
      <c r="K6" s="30" t="s">
        <v>71</v>
      </c>
      <c r="L6" s="30" t="s">
        <v>72</v>
      </c>
      <c r="M6" s="30" t="s">
        <v>12</v>
      </c>
      <c r="N6" s="30" t="s">
        <v>13</v>
      </c>
      <c r="O6" s="30" t="s">
        <v>14</v>
      </c>
      <c r="P6" s="30" t="s">
        <v>58</v>
      </c>
      <c r="Q6" s="30"/>
    </row>
    <row r="7" spans="1:17" ht="15.75">
      <c r="A7" s="76"/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1</v>
      </c>
      <c r="J7" s="30">
        <v>2</v>
      </c>
      <c r="K7" s="30">
        <v>3</v>
      </c>
      <c r="L7" s="30">
        <v>4</v>
      </c>
      <c r="M7" s="30">
        <v>5</v>
      </c>
      <c r="N7" s="30">
        <v>6</v>
      </c>
      <c r="O7" s="30">
        <v>7</v>
      </c>
      <c r="P7" s="30"/>
      <c r="Q7" s="30"/>
    </row>
    <row r="8" spans="1:17" ht="15.75">
      <c r="A8" s="76"/>
      <c r="B8" s="6">
        <v>1</v>
      </c>
      <c r="C8" s="89" t="s">
        <v>73</v>
      </c>
      <c r="D8" s="6"/>
      <c r="E8" s="6"/>
      <c r="F8" s="6"/>
      <c r="G8" s="6"/>
      <c r="H8" s="6"/>
      <c r="I8" s="6">
        <v>1</v>
      </c>
      <c r="J8" s="89" t="s">
        <v>73</v>
      </c>
      <c r="K8" s="91"/>
      <c r="L8" s="91"/>
      <c r="M8" s="91"/>
      <c r="N8" s="91"/>
      <c r="O8" s="91"/>
      <c r="P8" s="91"/>
      <c r="Q8" s="30"/>
    </row>
    <row r="9" spans="1:17" ht="60">
      <c r="A9" s="76"/>
      <c r="B9" s="6"/>
      <c r="C9" s="34" t="s">
        <v>24</v>
      </c>
      <c r="D9" s="35" t="s">
        <v>25</v>
      </c>
      <c r="E9" s="35" t="s">
        <v>65</v>
      </c>
      <c r="F9" s="35">
        <v>2</v>
      </c>
      <c r="G9" s="35"/>
      <c r="H9" s="35">
        <f>F9</f>
        <v>2</v>
      </c>
      <c r="I9" s="6"/>
      <c r="J9" s="34" t="s">
        <v>24</v>
      </c>
      <c r="K9" s="35" t="s">
        <v>25</v>
      </c>
      <c r="L9" s="35" t="s">
        <v>59</v>
      </c>
      <c r="M9" s="38">
        <v>2</v>
      </c>
      <c r="N9" s="35"/>
      <c r="O9" s="35">
        <f>M9</f>
        <v>2</v>
      </c>
      <c r="P9" s="35">
        <f>O9-H9</f>
        <v>0</v>
      </c>
      <c r="Q9" s="30" t="s">
        <v>100</v>
      </c>
    </row>
    <row r="10" spans="1:17" ht="15.75">
      <c r="A10" s="76"/>
      <c r="B10" s="6">
        <v>2</v>
      </c>
      <c r="C10" s="89" t="s">
        <v>74</v>
      </c>
      <c r="D10" s="35"/>
      <c r="E10" s="35"/>
      <c r="F10" s="6"/>
      <c r="G10" s="35"/>
      <c r="H10" s="35"/>
      <c r="I10" s="6">
        <v>2</v>
      </c>
      <c r="J10" s="89" t="s">
        <v>74</v>
      </c>
      <c r="K10" s="35"/>
      <c r="L10" s="35"/>
      <c r="M10" s="38"/>
      <c r="N10" s="35"/>
      <c r="O10" s="35"/>
      <c r="P10" s="35"/>
      <c r="Q10" s="30"/>
    </row>
    <row r="11" spans="1:17" ht="75">
      <c r="A11" s="76"/>
      <c r="B11" s="6"/>
      <c r="C11" s="34" t="s">
        <v>26</v>
      </c>
      <c r="D11" s="35" t="s">
        <v>27</v>
      </c>
      <c r="E11" s="35" t="s">
        <v>28</v>
      </c>
      <c r="F11" s="42">
        <v>19.9</v>
      </c>
      <c r="G11" s="35"/>
      <c r="H11" s="36">
        <f>F11</f>
        <v>19.9</v>
      </c>
      <c r="I11" s="6"/>
      <c r="J11" s="34" t="s">
        <v>26</v>
      </c>
      <c r="K11" s="35" t="s">
        <v>27</v>
      </c>
      <c r="L11" s="35" t="s">
        <v>28</v>
      </c>
      <c r="M11" s="42">
        <v>20.7</v>
      </c>
      <c r="N11" s="84"/>
      <c r="O11" s="36">
        <f>M11</f>
        <v>20.7</v>
      </c>
      <c r="P11" s="36">
        <f>O11-H11</f>
        <v>0.8000000000000007</v>
      </c>
      <c r="Q11" s="113" t="s">
        <v>68</v>
      </c>
    </row>
    <row r="12" spans="1:17" ht="80.25" customHeight="1">
      <c r="A12" s="76"/>
      <c r="B12" s="6"/>
      <c r="C12" s="34" t="s">
        <v>29</v>
      </c>
      <c r="D12" s="35" t="s">
        <v>25</v>
      </c>
      <c r="E12" s="35" t="s">
        <v>64</v>
      </c>
      <c r="F12" s="38">
        <v>54</v>
      </c>
      <c r="G12" s="35"/>
      <c r="H12" s="35">
        <f>F12</f>
        <v>54</v>
      </c>
      <c r="I12" s="6"/>
      <c r="J12" s="34" t="s">
        <v>29</v>
      </c>
      <c r="K12" s="35" t="s">
        <v>25</v>
      </c>
      <c r="L12" s="35" t="s">
        <v>66</v>
      </c>
      <c r="M12" s="38">
        <f>'паспорт з 01.01.2020'!E84</f>
        <v>54</v>
      </c>
      <c r="N12" s="35"/>
      <c r="O12" s="35">
        <f>M12</f>
        <v>54</v>
      </c>
      <c r="P12" s="84">
        <f>O12-H12</f>
        <v>0</v>
      </c>
      <c r="Q12" s="38" t="s">
        <v>100</v>
      </c>
    </row>
    <row r="13" spans="1:17" ht="15.75">
      <c r="A13" s="76"/>
      <c r="B13" s="6">
        <v>3</v>
      </c>
      <c r="C13" s="34" t="s">
        <v>75</v>
      </c>
      <c r="D13" s="35"/>
      <c r="E13" s="35"/>
      <c r="F13" s="30"/>
      <c r="G13" s="35"/>
      <c r="H13" s="35"/>
      <c r="I13" s="6">
        <v>3</v>
      </c>
      <c r="J13" s="34" t="s">
        <v>75</v>
      </c>
      <c r="K13" s="35"/>
      <c r="L13" s="35"/>
      <c r="M13" s="38"/>
      <c r="N13" s="35"/>
      <c r="O13" s="35"/>
      <c r="P13" s="35"/>
      <c r="Q13" s="37"/>
    </row>
    <row r="14" spans="1:17" ht="76.5" customHeight="1">
      <c r="A14" s="76"/>
      <c r="B14" s="6"/>
      <c r="C14" s="114" t="s">
        <v>30</v>
      </c>
      <c r="D14" s="35" t="s">
        <v>31</v>
      </c>
      <c r="E14" s="35" t="s">
        <v>32</v>
      </c>
      <c r="F14" s="42">
        <v>6.7</v>
      </c>
      <c r="G14" s="36"/>
      <c r="H14" s="36">
        <f>F14</f>
        <v>6.7</v>
      </c>
      <c r="I14" s="6"/>
      <c r="J14" s="114" t="s">
        <v>30</v>
      </c>
      <c r="K14" s="35" t="s">
        <v>31</v>
      </c>
      <c r="L14" s="35" t="s">
        <v>32</v>
      </c>
      <c r="M14" s="42">
        <v>7.3</v>
      </c>
      <c r="N14" s="38"/>
      <c r="O14" s="42">
        <f>M14</f>
        <v>7.3</v>
      </c>
      <c r="P14" s="42">
        <f>O14-H14</f>
        <v>0.5999999999999996</v>
      </c>
      <c r="Q14" s="37" t="s">
        <v>60</v>
      </c>
    </row>
    <row r="15" spans="1:17" ht="15.75" hidden="1">
      <c r="A15" s="76"/>
      <c r="B15" s="6"/>
      <c r="C15" s="34"/>
      <c r="D15" s="35"/>
      <c r="E15" s="35"/>
      <c r="F15" s="35"/>
      <c r="G15" s="35"/>
      <c r="H15" s="35"/>
      <c r="I15" s="93"/>
      <c r="J15" s="85"/>
      <c r="K15" s="83"/>
      <c r="L15" s="85"/>
      <c r="M15" s="6"/>
      <c r="N15" s="6"/>
      <c r="O15" s="6"/>
      <c r="P15" s="82"/>
      <c r="Q15" s="80"/>
    </row>
    <row r="16" spans="1:17" ht="95.25" customHeight="1" hidden="1">
      <c r="A16" s="76"/>
      <c r="B16" s="7"/>
      <c r="C16" s="34"/>
      <c r="D16" s="35"/>
      <c r="E16" s="35"/>
      <c r="F16" s="35"/>
      <c r="G16" s="35"/>
      <c r="H16" s="35"/>
      <c r="I16" s="93"/>
      <c r="J16" s="34"/>
      <c r="K16" s="35"/>
      <c r="L16" s="34"/>
      <c r="M16" s="6"/>
      <c r="N16" s="6"/>
      <c r="O16" s="6"/>
      <c r="P16" s="82"/>
      <c r="Q16" s="115"/>
    </row>
    <row r="17" spans="1:17" ht="15.75" hidden="1">
      <c r="A17" s="76"/>
      <c r="I17" s="93"/>
      <c r="J17" s="34"/>
      <c r="K17" s="35"/>
      <c r="L17" s="34"/>
      <c r="M17" s="6"/>
      <c r="N17" s="6"/>
      <c r="O17" s="6"/>
      <c r="P17" s="82"/>
      <c r="Q17" s="80"/>
    </row>
    <row r="18" spans="1:17" ht="15.75" hidden="1">
      <c r="A18" s="76"/>
      <c r="I18" s="93"/>
      <c r="J18" s="34"/>
      <c r="K18" s="35"/>
      <c r="L18" s="34"/>
      <c r="M18" s="6"/>
      <c r="N18" s="6"/>
      <c r="O18" s="6"/>
      <c r="P18" s="82"/>
      <c r="Q18" s="80"/>
    </row>
    <row r="19" spans="1:17" ht="99.75" customHeight="1" hidden="1">
      <c r="A19" s="76"/>
      <c r="B19" s="92"/>
      <c r="C19" s="116"/>
      <c r="D19" s="117"/>
      <c r="E19" s="118"/>
      <c r="F19" s="30"/>
      <c r="G19" s="30"/>
      <c r="H19" s="30"/>
      <c r="I19" s="93"/>
      <c r="J19" s="119"/>
      <c r="K19" s="35"/>
      <c r="L19" s="119"/>
      <c r="M19" s="6"/>
      <c r="N19" s="6"/>
      <c r="O19" s="6"/>
      <c r="P19" s="82"/>
      <c r="Q19" s="88"/>
    </row>
    <row r="20" spans="1:17" ht="15.75" hidden="1">
      <c r="A20" s="76"/>
      <c r="B20" s="6"/>
      <c r="C20" s="7"/>
      <c r="D20" s="6"/>
      <c r="E20" s="6"/>
      <c r="F20" s="6"/>
      <c r="G20" s="6"/>
      <c r="H20" s="6"/>
      <c r="I20" s="81"/>
      <c r="J20" s="7"/>
      <c r="K20" s="6"/>
      <c r="L20" s="6"/>
      <c r="M20" s="6"/>
      <c r="N20" s="6"/>
      <c r="O20" s="6"/>
      <c r="P20" s="82"/>
      <c r="Q20" s="80"/>
    </row>
    <row r="21" spans="1:17" ht="15.75" hidden="1">
      <c r="A21" s="76"/>
      <c r="B21" s="6"/>
      <c r="C21" s="34"/>
      <c r="D21" s="35"/>
      <c r="E21" s="34"/>
      <c r="F21" s="35"/>
      <c r="G21" s="35"/>
      <c r="H21" s="35"/>
      <c r="I21" s="81"/>
      <c r="J21" s="34"/>
      <c r="K21" s="35"/>
      <c r="L21" s="34"/>
      <c r="M21" s="35"/>
      <c r="N21" s="35"/>
      <c r="O21" s="35"/>
      <c r="P21" s="87"/>
      <c r="Q21" s="80"/>
    </row>
    <row r="22" spans="1:17" ht="15.75" hidden="1">
      <c r="A22" s="76"/>
      <c r="B22" s="6"/>
      <c r="C22" s="34"/>
      <c r="D22" s="35"/>
      <c r="E22" s="34"/>
      <c r="F22" s="35"/>
      <c r="G22" s="35"/>
      <c r="H22" s="35"/>
      <c r="I22" s="81"/>
      <c r="J22" s="34"/>
      <c r="K22" s="35"/>
      <c r="L22" s="34"/>
      <c r="M22" s="35"/>
      <c r="N22" s="35"/>
      <c r="O22" s="35"/>
      <c r="P22" s="87"/>
      <c r="Q22" s="80"/>
    </row>
    <row r="23" spans="1:17" ht="15.75" hidden="1">
      <c r="A23" s="76"/>
      <c r="B23" s="6"/>
      <c r="C23" s="34"/>
      <c r="D23" s="35"/>
      <c r="E23" s="34"/>
      <c r="F23" s="35"/>
      <c r="G23" s="35"/>
      <c r="H23" s="35"/>
      <c r="I23" s="81"/>
      <c r="J23" s="34"/>
      <c r="K23" s="35"/>
      <c r="L23" s="34"/>
      <c r="M23" s="35"/>
      <c r="N23" s="35"/>
      <c r="O23" s="35"/>
      <c r="P23" s="87"/>
      <c r="Q23" s="80"/>
    </row>
    <row r="24" spans="1:17" ht="15.75" hidden="1">
      <c r="A24" s="76"/>
      <c r="B24" s="90"/>
      <c r="C24" s="34"/>
      <c r="D24" s="35"/>
      <c r="E24" s="34"/>
      <c r="F24" s="35"/>
      <c r="G24" s="91"/>
      <c r="H24" s="35"/>
      <c r="I24" s="81"/>
      <c r="J24" s="34"/>
      <c r="K24" s="35"/>
      <c r="L24" s="34"/>
      <c r="M24" s="35"/>
      <c r="N24" s="91"/>
      <c r="O24" s="35"/>
      <c r="P24" s="87"/>
      <c r="Q24" s="88"/>
    </row>
    <row r="25" spans="1:17" ht="15.75" hidden="1">
      <c r="A25" s="76"/>
      <c r="B25" s="90"/>
      <c r="C25" s="34"/>
      <c r="D25" s="35"/>
      <c r="E25" s="34"/>
      <c r="F25" s="35"/>
      <c r="G25" s="91"/>
      <c r="H25" s="35"/>
      <c r="I25" s="81"/>
      <c r="J25" s="34"/>
      <c r="K25" s="35"/>
      <c r="L25" s="34"/>
      <c r="M25" s="35"/>
      <c r="N25" s="91"/>
      <c r="O25" s="35"/>
      <c r="P25" s="87"/>
      <c r="Q25" s="88"/>
    </row>
    <row r="26" spans="1:17" ht="75" hidden="1">
      <c r="A26" s="76"/>
      <c r="B26" s="90"/>
      <c r="C26" s="34" t="s">
        <v>61</v>
      </c>
      <c r="D26" s="35" t="s">
        <v>62</v>
      </c>
      <c r="E26" s="34" t="s">
        <v>63</v>
      </c>
      <c r="F26" s="35">
        <v>100</v>
      </c>
      <c r="G26" s="91"/>
      <c r="H26" s="35">
        <f>F26</f>
        <v>100</v>
      </c>
      <c r="I26" s="81"/>
      <c r="J26" s="94"/>
      <c r="K26" s="86"/>
      <c r="L26" s="95"/>
      <c r="M26" s="30"/>
      <c r="N26" s="30"/>
      <c r="O26" s="78"/>
      <c r="P26" s="79"/>
      <c r="Q26" s="80"/>
    </row>
    <row r="27" spans="1:17" ht="96.75" customHeight="1" hidden="1">
      <c r="A27" s="76"/>
      <c r="B27" s="93"/>
      <c r="C27" s="94"/>
      <c r="D27" s="86"/>
      <c r="E27" s="95"/>
      <c r="F27" s="77"/>
      <c r="G27" s="77"/>
      <c r="H27" s="79"/>
      <c r="I27" s="96"/>
      <c r="J27" s="97"/>
      <c r="K27" s="98"/>
      <c r="L27" s="99"/>
      <c r="M27" s="100"/>
      <c r="N27" s="100"/>
      <c r="O27" s="101"/>
      <c r="P27" s="102"/>
      <c r="Q27" s="103"/>
    </row>
    <row r="28" spans="2:17" ht="15.75">
      <c r="B28" s="104"/>
      <c r="C28" s="105"/>
      <c r="D28" s="106"/>
      <c r="E28" s="107"/>
      <c r="F28" s="106"/>
      <c r="G28" s="106"/>
      <c r="H28" s="106"/>
      <c r="I28" s="104"/>
      <c r="J28" s="105"/>
      <c r="K28" s="106"/>
      <c r="L28" s="107"/>
      <c r="M28" s="106"/>
      <c r="N28" s="106"/>
      <c r="O28" s="106"/>
      <c r="P28" s="106"/>
      <c r="Q28" s="106"/>
    </row>
    <row r="29" spans="2:12" ht="15.75">
      <c r="B29" s="3"/>
      <c r="C29" s="108"/>
      <c r="E29" s="109"/>
      <c r="I29" s="3"/>
      <c r="J29" s="108"/>
      <c r="L29" s="109"/>
    </row>
    <row r="30" spans="2:12" ht="15.75">
      <c r="B30" s="3"/>
      <c r="C30" s="108"/>
      <c r="E30" s="109"/>
      <c r="I30" s="3"/>
      <c r="J30" s="108"/>
      <c r="L30" s="109"/>
    </row>
    <row r="31" spans="2:12" ht="15.75">
      <c r="B31" s="3"/>
      <c r="C31" s="108"/>
      <c r="E31" s="109"/>
      <c r="I31" s="3"/>
      <c r="J31" s="108"/>
      <c r="L31" s="109"/>
    </row>
    <row r="32" spans="2:9" ht="15.75">
      <c r="B32" s="3"/>
      <c r="I32" s="3"/>
    </row>
    <row r="33" spans="2:12" ht="15.75" customHeight="1">
      <c r="B33" s="157" t="s">
        <v>117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"/>
    </row>
    <row r="34" spans="2:17" ht="15.75" customHeight="1">
      <c r="B34" s="157" t="s">
        <v>53</v>
      </c>
      <c r="C34" s="157"/>
      <c r="D34" s="157"/>
      <c r="E34" s="157"/>
      <c r="F34" s="157"/>
      <c r="G34" s="157"/>
      <c r="H34" s="157"/>
      <c r="I34" s="157"/>
      <c r="J34" s="157"/>
      <c r="K34" s="157"/>
      <c r="L34" s="9"/>
      <c r="M34" s="8"/>
      <c r="N34" s="158" t="s">
        <v>116</v>
      </c>
      <c r="O34" s="158"/>
      <c r="P34" s="110"/>
      <c r="Q34" s="110"/>
    </row>
    <row r="39" spans="2:12" ht="15.75" customHeight="1">
      <c r="B39" s="157" t="s">
        <v>54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"/>
    </row>
    <row r="40" spans="2:17" ht="15.75" customHeight="1">
      <c r="B40" s="157" t="s">
        <v>55</v>
      </c>
      <c r="C40" s="157"/>
      <c r="D40" s="157"/>
      <c r="E40" s="157"/>
      <c r="F40" s="157"/>
      <c r="G40" s="157"/>
      <c r="H40" s="157"/>
      <c r="I40" s="157"/>
      <c r="J40" s="157"/>
      <c r="K40" s="157"/>
      <c r="L40" s="9"/>
      <c r="M40" s="8"/>
      <c r="N40" s="158" t="s">
        <v>56</v>
      </c>
      <c r="O40" s="158"/>
      <c r="P40" s="110"/>
      <c r="Q40" s="110"/>
    </row>
  </sheetData>
  <mergeCells count="7">
    <mergeCell ref="A1:Q1"/>
    <mergeCell ref="B39:K39"/>
    <mergeCell ref="B40:K40"/>
    <mergeCell ref="N40:O40"/>
    <mergeCell ref="B33:K33"/>
    <mergeCell ref="B34:K34"/>
    <mergeCell ref="N34:O34"/>
  </mergeCells>
  <printOptions/>
  <pageMargins left="0.39" right="0.22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14</cp:lastModifiedBy>
  <cp:lastPrinted>2020-10-22T13:02:29Z</cp:lastPrinted>
  <dcterms:created xsi:type="dcterms:W3CDTF">2018-12-28T08:43:53Z</dcterms:created>
  <dcterms:modified xsi:type="dcterms:W3CDTF">2020-10-27T07:32:37Z</dcterms:modified>
  <cp:category/>
  <cp:version/>
  <cp:contentType/>
  <cp:contentStatus/>
</cp:coreProperties>
</file>