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0"/>
  </bookViews>
  <sheets>
    <sheet name="дод" sheetId="1" r:id="rId1"/>
  </sheets>
  <definedNames>
    <definedName name="_xlfn.AGGREGATE" hidden="1">#NAME?</definedName>
    <definedName name="_xlnm.Print_Titles" localSheetId="0">'дод'!$4:$12</definedName>
    <definedName name="_xlnm.Print_Area" localSheetId="0">'дод'!$B$1:$P$95</definedName>
  </definedNames>
  <calcPr fullCalcOnLoad="1"/>
</workbook>
</file>

<file path=xl/sharedStrings.xml><?xml version="1.0" encoding="utf-8"?>
<sst xmlns="http://schemas.openxmlformats.org/spreadsheetml/2006/main" count="191" uniqueCount="135">
  <si>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</si>
  <si>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</si>
  <si>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</si>
  <si>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</si>
  <si>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</si>
  <si>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</si>
  <si>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</si>
  <si>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</si>
  <si>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</si>
  <si>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функціональної класифікації видатків та кредитування бюджету</t>
  </si>
  <si>
    <t>бюджет розвитку</t>
  </si>
  <si>
    <t>Код тимчасової класифікації видатків та кредитування місцевого бюджету</t>
  </si>
  <si>
    <t>03</t>
  </si>
  <si>
    <t>Виконавчий комітет Новокаховської міської ради</t>
  </si>
  <si>
    <t>ВСЬОГО:</t>
  </si>
  <si>
    <t>0490</t>
  </si>
  <si>
    <t>грн.</t>
  </si>
  <si>
    <t xml:space="preserve">Код типової відомчої класифікації місцевого бюджету </t>
  </si>
  <si>
    <t>010000</t>
  </si>
  <si>
    <t>Державне управлiння</t>
  </si>
  <si>
    <t>010116</t>
  </si>
  <si>
    <t>0111</t>
  </si>
  <si>
    <t>Органи мiсцевого самоврядування</t>
  </si>
  <si>
    <t>080000</t>
  </si>
  <si>
    <t>Охорона здоров`я</t>
  </si>
  <si>
    <t>080101</t>
  </si>
  <si>
    <t>0731</t>
  </si>
  <si>
    <t>Лікарні</t>
  </si>
  <si>
    <t>Житлово-комунальне господарство</t>
  </si>
  <si>
    <t>0610</t>
  </si>
  <si>
    <t>10</t>
  </si>
  <si>
    <t>Відділ освіти  Новокаховської міської ради</t>
  </si>
  <si>
    <t>070000</t>
  </si>
  <si>
    <t>Освiта</t>
  </si>
  <si>
    <t>Найменування
згідно з типовою відомчою/тимчасовою класифікацією видатків та кредитування місцевого бюджету</t>
  </si>
  <si>
    <t>Будiвництво</t>
  </si>
  <si>
    <t>Капiтальнi вкладення</t>
  </si>
  <si>
    <t>100102</t>
  </si>
  <si>
    <t>Капітальний ремонт житлового фонду місцевих органів влади</t>
  </si>
  <si>
    <t>Державний навчальний заклад "ПТУ № 14 м. Нова Каховка"</t>
  </si>
  <si>
    <t>Державний професійно-технічний навчальний заклад "Новокаховське ВПУ"</t>
  </si>
  <si>
    <t>070501</t>
  </si>
  <si>
    <t>0930</t>
  </si>
  <si>
    <t>Професійно-технічні заклади освіти </t>
  </si>
  <si>
    <t>11</t>
  </si>
  <si>
    <t>Відділ у справах сім"ї, молоді, фізичної культури та спорту Новокаховської міської ради</t>
  </si>
  <si>
    <t>Фiзична культура i спорт</t>
  </si>
  <si>
    <t>0810</t>
  </si>
  <si>
    <t>Транспорт, дорожнє господарство, зв`язок, телекомунiкацiї та iнформатика</t>
  </si>
  <si>
    <t>0456</t>
  </si>
  <si>
    <t>Видатки на проведення робіт, пов`язаних з будiвництвом, реконструкцiєю, ремонтом i утриманням автомобiльних дорiг</t>
  </si>
  <si>
    <t>170101</t>
  </si>
  <si>
    <t>Регулювання цін на місцевому автотранспорті</t>
  </si>
  <si>
    <t>0451</t>
  </si>
  <si>
    <t xml:space="preserve">Капітальний ремонт житлового фонду об'єднань співвласників багатоквартирних будинків </t>
  </si>
  <si>
    <t>070101</t>
  </si>
  <si>
    <t>0910</t>
  </si>
  <si>
    <t>Дошкiльнi заклади освiти</t>
  </si>
  <si>
    <t>Видатки, не вiднесенi до основних груп</t>
  </si>
  <si>
    <t>15</t>
  </si>
  <si>
    <t>090000</t>
  </si>
  <si>
    <t>Соціальний захист та соціальне забезпечення</t>
  </si>
  <si>
    <t>090412</t>
  </si>
  <si>
    <t>Інші видатки на соціальний захист населення</t>
  </si>
  <si>
    <t>170000</t>
  </si>
  <si>
    <t>170102</t>
  </si>
  <si>
    <t>1070</t>
  </si>
  <si>
    <t>170302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</si>
  <si>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</si>
  <si>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</si>
  <si>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0620</t>
  </si>
  <si>
    <t xml:space="preserve">Комбінати комунальних підприємств, районні виробничі об'єднання та інші підприємства, установи та організації житлово-комунального господарства </t>
  </si>
  <si>
    <t>080800</t>
  </si>
  <si>
    <t>0726</t>
  </si>
  <si>
    <t>Центри первинної медичної (медико-санітарної) допомоги</t>
  </si>
  <si>
    <t>48</t>
  </si>
  <si>
    <t>Управління містобудування та архітектури Новокаховської міської ради</t>
  </si>
  <si>
    <t>070201</t>
  </si>
  <si>
    <t>0921</t>
  </si>
  <si>
    <t>Загальноосвiтнi школи (в т.ч. школа-дитячий садок, iнтернат при школi), спецiалiзованi школи, лiцеї, гiмназiї, колегiуми</t>
  </si>
  <si>
    <t>0133</t>
  </si>
  <si>
    <t>Іншi видатки</t>
  </si>
  <si>
    <t>Соцiальний захист та соцiальне забезпечення</t>
  </si>
  <si>
    <t>091101</t>
  </si>
  <si>
    <t>1040</t>
  </si>
  <si>
    <t>Утримання центрiв соцiальних служб для сім`ї, дітей та молоді</t>
  </si>
  <si>
    <t>1090</t>
  </si>
  <si>
    <t>24</t>
  </si>
  <si>
    <t>Відділ культури і туризму Новокаховської міської ради</t>
  </si>
  <si>
    <t>Благоустрiй мiст, сіл, селищ</t>
  </si>
  <si>
    <t>100103</t>
  </si>
  <si>
    <t>Дотація житлово-комунальному господарству</t>
  </si>
  <si>
    <t>Культура i мистецтво</t>
  </si>
  <si>
    <t>180000</t>
  </si>
  <si>
    <t>180109</t>
  </si>
  <si>
    <t>Інші послуги пов"язані з економічною діяльністю</t>
  </si>
  <si>
    <t>Програма стабіліазції та соціально - економічного розвитку територій</t>
  </si>
  <si>
    <t>Новокаховський професійний електротехнічний ліцей</t>
  </si>
  <si>
    <t>Водопровідно-каналізаційне господарство </t>
  </si>
  <si>
    <t>Засоби масової iнформацiї</t>
  </si>
  <si>
    <t>0830</t>
  </si>
  <si>
    <t>Перiодичнi видання (газети та журнали)</t>
  </si>
  <si>
    <t>100101</t>
  </si>
  <si>
    <t>Житлово-експлуатаційне господарство</t>
  </si>
  <si>
    <t>Iншi послуги, пов`язанi з економiчною дiяльнiстю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</si>
  <si>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</si>
  <si>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091207</t>
  </si>
  <si>
    <t>Пiльги, що надаються населенню (крiм ветеранiв вiйни i працi,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</si>
  <si>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091209</t>
  </si>
  <si>
    <t>Фінансова підтримка громадських організацій інвалідів і ветеранів</t>
  </si>
  <si>
    <t>Iншi видатки</t>
  </si>
  <si>
    <t>33</t>
  </si>
  <si>
    <t>Відділ реєстрації  Новокаховської міської ради</t>
  </si>
  <si>
    <t>110205</t>
  </si>
  <si>
    <t>0960</t>
  </si>
  <si>
    <t>Школи естетичного виховання дiтей</t>
  </si>
  <si>
    <t>0822</t>
  </si>
  <si>
    <t>Фiлармонiї, музичнi колективи i ансамблi та iншi мистецькі  заклади та заходи</t>
  </si>
  <si>
    <t>Телебачення i радiомовлення</t>
  </si>
  <si>
    <t>Управління праці та соціального захисту населення Новокаховської міської ради</t>
  </si>
  <si>
    <t>130107</t>
  </si>
  <si>
    <t xml:space="preserve">Утримання та навчально-тренувальна робота дитячо-юнацьких спортивних шкіл </t>
  </si>
  <si>
    <t>150202</t>
  </si>
  <si>
    <t>Проведення навчально-тренувальних зборiв i змагань</t>
  </si>
  <si>
    <t>110204</t>
  </si>
  <si>
    <t>0828</t>
  </si>
  <si>
    <t>Палаци i будинки культури, клуби та iншi заклади клубного типу</t>
  </si>
  <si>
    <t>0443</t>
  </si>
  <si>
    <t>Розробка схем та проектних рішень масового застосування</t>
  </si>
  <si>
    <t>091103</t>
  </si>
  <si>
    <t>Соціальні програми i заходи державних органiв у справах молоді</t>
  </si>
  <si>
    <t xml:space="preserve">Збільшення видатків міського бюджету на 2016 рік за головним розпорядником бюджетних  коштів </t>
  </si>
  <si>
    <t>Секретар міської ради</t>
  </si>
  <si>
    <t>О.В.Лук"яненко</t>
  </si>
  <si>
    <t>Додаток
до рішення 17-ої сесії                 міської ради 7-го скликання              10.11.2016р . №533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</si>
</sst>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Arial Cyr"/>
      <family val="0"/>
    </font>
    <font>
      <b/>
      <sz val="13"/>
      <name val="Arial"/>
      <family val="2"/>
    </font>
    <font>
      <sz val="13"/>
      <color indexed="8"/>
      <name val="Times New Roman"/>
      <family val="1"/>
    </font>
    <font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2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30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31" fillId="13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33" fillId="0" borderId="15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2" fillId="0" borderId="18" xfId="0" applyNumberFormat="1" applyFont="1" applyFill="1" applyBorder="1" applyAlignment="1" applyProtection="1">
      <alignment/>
      <protection/>
    </xf>
    <xf numFmtId="0" fontId="33" fillId="0" borderId="18" xfId="0" applyNumberFormat="1" applyFont="1" applyFill="1" applyBorder="1" applyAlignment="1" applyProtection="1">
      <alignment/>
      <protection/>
    </xf>
    <xf numFmtId="0" fontId="32" fillId="0" borderId="16" xfId="0" applyNumberFormat="1" applyFont="1" applyFill="1" applyBorder="1" applyAlignment="1" applyProtection="1">
      <alignment/>
      <protection/>
    </xf>
    <xf numFmtId="0" fontId="33" fillId="0" borderId="19" xfId="0" applyNumberFormat="1" applyFont="1" applyFill="1" applyBorder="1" applyAlignment="1" applyProtection="1">
      <alignment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wrapText="1"/>
    </xf>
    <xf numFmtId="0" fontId="36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49" fontId="38" fillId="0" borderId="20" xfId="0" applyNumberFormat="1" applyFont="1" applyFill="1" applyBorder="1" applyAlignment="1">
      <alignment horizontal="center" vertical="center"/>
    </xf>
    <xf numFmtId="0" fontId="33" fillId="0" borderId="19" xfId="0" applyNumberFormat="1" applyFont="1" applyFill="1" applyBorder="1" applyAlignment="1" applyProtection="1">
      <alignment horizontal="center" vertical="center"/>
      <protection/>
    </xf>
    <xf numFmtId="0" fontId="38" fillId="0" borderId="19" xfId="0" applyFont="1" applyFill="1" applyBorder="1" applyAlignment="1">
      <alignment vertical="center" wrapText="1"/>
    </xf>
    <xf numFmtId="0" fontId="33" fillId="0" borderId="21" xfId="0" applyNumberFormat="1" applyFont="1" applyFill="1" applyBorder="1" applyAlignment="1" applyProtection="1">
      <alignment/>
      <protection/>
    </xf>
    <xf numFmtId="49" fontId="38" fillId="0" borderId="22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 applyProtection="1">
      <alignment horizontal="center" vertical="center"/>
      <protection/>
    </xf>
    <xf numFmtId="0" fontId="38" fillId="0" borderId="15" xfId="0" applyFont="1" applyFill="1" applyBorder="1" applyAlignment="1">
      <alignment vertical="center" wrapText="1"/>
    </xf>
    <xf numFmtId="0" fontId="33" fillId="0" borderId="23" xfId="0" applyNumberFormat="1" applyFont="1" applyFill="1" applyBorder="1" applyAlignment="1" applyProtection="1">
      <alignment/>
      <protection/>
    </xf>
    <xf numFmtId="49" fontId="32" fillId="0" borderId="22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15" xfId="0" applyFont="1" applyFill="1" applyBorder="1" applyAlignment="1">
      <alignment vertical="center" wrapText="1"/>
    </xf>
    <xf numFmtId="0" fontId="32" fillId="26" borderId="15" xfId="0" applyFont="1" applyFill="1" applyBorder="1" applyAlignment="1">
      <alignment vertical="center" wrapText="1"/>
    </xf>
    <xf numFmtId="49" fontId="32" fillId="0" borderId="16" xfId="0" applyNumberFormat="1" applyFont="1" applyFill="1" applyBorder="1" applyAlignment="1" applyProtection="1">
      <alignment horizontal="center" vertical="center"/>
      <protection/>
    </xf>
    <xf numFmtId="0" fontId="33" fillId="0" borderId="24" xfId="0" applyNumberFormat="1" applyFont="1" applyFill="1" applyBorder="1" applyAlignment="1" applyProtection="1">
      <alignment/>
      <protection/>
    </xf>
    <xf numFmtId="49" fontId="32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15" xfId="0" applyNumberFormat="1" applyFont="1" applyFill="1" applyBorder="1" applyAlignment="1" applyProtection="1">
      <alignment/>
      <protection/>
    </xf>
    <xf numFmtId="0" fontId="33" fillId="0" borderId="25" xfId="0" applyNumberFormat="1" applyFont="1" applyFill="1" applyBorder="1" applyAlignment="1" applyProtection="1">
      <alignment/>
      <protection/>
    </xf>
    <xf numFmtId="0" fontId="32" fillId="0" borderId="15" xfId="0" applyFont="1" applyFill="1" applyBorder="1" applyAlignment="1">
      <alignment wrapText="1"/>
    </xf>
    <xf numFmtId="49" fontId="32" fillId="0" borderId="15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0" fontId="32" fillId="0" borderId="22" xfId="0" applyFont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/>
    </xf>
    <xf numFmtId="0" fontId="33" fillId="0" borderId="27" xfId="0" applyNumberFormat="1" applyFont="1" applyFill="1" applyBorder="1" applyAlignment="1" applyProtection="1">
      <alignment horizontal="center" vertical="center"/>
      <protection/>
    </xf>
    <xf numFmtId="0" fontId="38" fillId="0" borderId="27" xfId="0" applyFont="1" applyFill="1" applyBorder="1" applyAlignment="1">
      <alignment wrapText="1"/>
    </xf>
    <xf numFmtId="0" fontId="33" fillId="0" borderId="27" xfId="0" applyNumberFormat="1" applyFont="1" applyFill="1" applyBorder="1" applyAlignment="1" applyProtection="1">
      <alignment/>
      <protection/>
    </xf>
    <xf numFmtId="0" fontId="32" fillId="0" borderId="15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/>
      <protection/>
    </xf>
    <xf numFmtId="0" fontId="40" fillId="0" borderId="15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49" fontId="38" fillId="0" borderId="28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49" fontId="32" fillId="0" borderId="22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15" xfId="0" applyFont="1" applyFill="1" applyBorder="1" applyAlignment="1">
      <alignment vertical="center" wrapText="1"/>
    </xf>
    <xf numFmtId="0" fontId="32" fillId="0" borderId="18" xfId="0" applyNumberFormat="1" applyFont="1" applyFill="1" applyBorder="1" applyAlignment="1" applyProtection="1">
      <alignment/>
      <protection/>
    </xf>
    <xf numFmtId="49" fontId="33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17" xfId="0" applyNumberFormat="1" applyFont="1" applyFill="1" applyBorder="1" applyAlignment="1" applyProtection="1">
      <alignment/>
      <protection/>
    </xf>
    <xf numFmtId="49" fontId="32" fillId="0" borderId="22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32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32" fillId="0" borderId="18" xfId="0" applyNumberFormat="1" applyFont="1" applyFill="1" applyBorder="1" applyAlignment="1" applyProtection="1">
      <alignment horizontal="center" vertical="center"/>
      <protection/>
    </xf>
    <xf numFmtId="49" fontId="32" fillId="0" borderId="29" xfId="0" applyNumberFormat="1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>
      <alignment vertical="center" wrapText="1"/>
    </xf>
    <xf numFmtId="0" fontId="32" fillId="0" borderId="16" xfId="0" applyNumberFormat="1" applyFont="1" applyFill="1" applyBorder="1" applyAlignment="1" applyProtection="1">
      <alignment/>
      <protection/>
    </xf>
    <xf numFmtId="0" fontId="32" fillId="0" borderId="30" xfId="0" applyNumberFormat="1" applyFont="1" applyFill="1" applyBorder="1" applyAlignment="1" applyProtection="1">
      <alignment/>
      <protection/>
    </xf>
    <xf numFmtId="49" fontId="39" fillId="0" borderId="28" xfId="0" applyNumberFormat="1" applyFont="1" applyFill="1" applyBorder="1" applyAlignment="1">
      <alignment horizontal="center" vertical="center"/>
    </xf>
    <xf numFmtId="0" fontId="39" fillId="0" borderId="18" xfId="0" applyNumberFormat="1" applyFont="1" applyFill="1" applyBorder="1" applyAlignment="1" applyProtection="1">
      <alignment horizontal="center" vertical="center"/>
      <protection/>
    </xf>
    <xf numFmtId="0" fontId="39" fillId="0" borderId="18" xfId="0" applyFont="1" applyFill="1" applyBorder="1" applyAlignment="1">
      <alignment vertical="center" wrapText="1"/>
    </xf>
    <xf numFmtId="49" fontId="39" fillId="0" borderId="22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26" borderId="15" xfId="0" applyFont="1" applyFill="1" applyBorder="1" applyAlignment="1">
      <alignment vertical="center" wrapText="1"/>
    </xf>
    <xf numFmtId="49" fontId="32" fillId="0" borderId="28" xfId="0" applyNumberFormat="1" applyFont="1" applyFill="1" applyBorder="1" applyAlignment="1">
      <alignment horizontal="center" vertical="center"/>
    </xf>
    <xf numFmtId="0" fontId="32" fillId="26" borderId="18" xfId="0" applyNumberFormat="1" applyFont="1" applyFill="1" applyBorder="1" applyAlignment="1" applyProtection="1">
      <alignment/>
      <protection/>
    </xf>
    <xf numFmtId="0" fontId="32" fillId="26" borderId="18" xfId="0" applyNumberFormat="1" applyFont="1" applyFill="1" applyBorder="1" applyAlignment="1" applyProtection="1">
      <alignment/>
      <protection/>
    </xf>
    <xf numFmtId="0" fontId="33" fillId="26" borderId="18" xfId="0" applyNumberFormat="1" applyFont="1" applyFill="1" applyBorder="1" applyAlignment="1" applyProtection="1">
      <alignment/>
      <protection/>
    </xf>
    <xf numFmtId="0" fontId="33" fillId="26" borderId="23" xfId="0" applyNumberFormat="1" applyFont="1" applyFill="1" applyBorder="1" applyAlignment="1" applyProtection="1">
      <alignment/>
      <protection/>
    </xf>
    <xf numFmtId="0" fontId="32" fillId="26" borderId="16" xfId="0" applyNumberFormat="1" applyFont="1" applyFill="1" applyBorder="1" applyAlignment="1" applyProtection="1">
      <alignment/>
      <protection/>
    </xf>
    <xf numFmtId="0" fontId="32" fillId="26" borderId="16" xfId="0" applyNumberFormat="1" applyFont="1" applyFill="1" applyBorder="1" applyAlignment="1" applyProtection="1">
      <alignment/>
      <protection/>
    </xf>
    <xf numFmtId="0" fontId="33" fillId="26" borderId="16" xfId="0" applyNumberFormat="1" applyFont="1" applyFill="1" applyBorder="1" applyAlignment="1" applyProtection="1">
      <alignment/>
      <protection/>
    </xf>
    <xf numFmtId="0" fontId="33" fillId="26" borderId="15" xfId="0" applyNumberFormat="1" applyFont="1" applyFill="1" applyBorder="1" applyAlignment="1" applyProtection="1">
      <alignment/>
      <protection/>
    </xf>
    <xf numFmtId="0" fontId="32" fillId="26" borderId="15" xfId="0" applyNumberFormat="1" applyFont="1" applyFill="1" applyBorder="1" applyAlignment="1" applyProtection="1">
      <alignment/>
      <protection/>
    </xf>
    <xf numFmtId="0" fontId="33" fillId="0" borderId="31" xfId="0" applyNumberFormat="1" applyFont="1" applyFill="1" applyBorder="1" applyAlignment="1" applyProtection="1">
      <alignment/>
      <protection/>
    </xf>
    <xf numFmtId="0" fontId="32" fillId="0" borderId="32" xfId="0" applyNumberFormat="1" applyFont="1" applyFill="1" applyBorder="1" applyAlignment="1" applyProtection="1">
      <alignment/>
      <protection/>
    </xf>
    <xf numFmtId="0" fontId="33" fillId="0" borderId="32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49" fontId="33" fillId="0" borderId="22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 wrapText="1"/>
    </xf>
    <xf numFmtId="0" fontId="32" fillId="0" borderId="15" xfId="0" applyNumberFormat="1" applyFont="1" applyFill="1" applyBorder="1" applyAlignment="1" applyProtection="1">
      <alignment horizontal="center" vertical="center"/>
      <protection/>
    </xf>
    <xf numFmtId="0" fontId="39" fillId="0" borderId="19" xfId="0" applyFont="1" applyFill="1" applyBorder="1" applyAlignment="1">
      <alignment vertical="center" wrapText="1"/>
    </xf>
    <xf numFmtId="0" fontId="33" fillId="26" borderId="19" xfId="0" applyNumberFormat="1" applyFont="1" applyFill="1" applyBorder="1" applyAlignment="1" applyProtection="1">
      <alignment/>
      <protection/>
    </xf>
    <xf numFmtId="0" fontId="33" fillId="26" borderId="21" xfId="0" applyNumberFormat="1" applyFont="1" applyFill="1" applyBorder="1" applyAlignment="1" applyProtection="1">
      <alignment/>
      <protection/>
    </xf>
    <xf numFmtId="0" fontId="32" fillId="0" borderId="15" xfId="0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6" fillId="0" borderId="0" xfId="0" applyNumberFormat="1" applyFont="1" applyFill="1" applyAlignment="1" applyProtection="1">
      <alignment/>
      <protection/>
    </xf>
    <xf numFmtId="49" fontId="41" fillId="0" borderId="15" xfId="0" applyNumberFormat="1" applyFont="1" applyFill="1" applyBorder="1" applyAlignment="1" applyProtection="1">
      <alignment horizontal="center" vertical="center"/>
      <protection/>
    </xf>
    <xf numFmtId="0" fontId="39" fillId="0" borderId="15" xfId="0" applyFont="1" applyFill="1" applyBorder="1" applyAlignment="1">
      <alignment vertical="center" wrapText="1"/>
    </xf>
    <xf numFmtId="49" fontId="32" fillId="0" borderId="15" xfId="0" applyNumberFormat="1" applyFont="1" applyFill="1" applyBorder="1" applyAlignment="1" applyProtection="1">
      <alignment horizontal="center" vertical="center"/>
      <protection/>
    </xf>
    <xf numFmtId="49" fontId="32" fillId="0" borderId="33" xfId="0" applyNumberFormat="1" applyFont="1" applyFill="1" applyBorder="1" applyAlignment="1">
      <alignment horizontal="center" vertical="center"/>
    </xf>
    <xf numFmtId="49" fontId="32" fillId="0" borderId="32" xfId="0" applyNumberFormat="1" applyFont="1" applyFill="1" applyBorder="1" applyAlignment="1" applyProtection="1">
      <alignment horizontal="center" vertical="center"/>
      <protection/>
    </xf>
    <xf numFmtId="0" fontId="32" fillId="0" borderId="32" xfId="0" applyFont="1" applyFill="1" applyBorder="1" applyAlignment="1">
      <alignment vertical="center" wrapText="1"/>
    </xf>
    <xf numFmtId="0" fontId="32" fillId="26" borderId="32" xfId="0" applyNumberFormat="1" applyFont="1" applyFill="1" applyBorder="1" applyAlignment="1" applyProtection="1">
      <alignment/>
      <protection/>
    </xf>
    <xf numFmtId="0" fontId="32" fillId="26" borderId="32" xfId="0" applyNumberFormat="1" applyFont="1" applyFill="1" applyBorder="1" applyAlignment="1" applyProtection="1">
      <alignment/>
      <protection/>
    </xf>
    <xf numFmtId="0" fontId="33" fillId="26" borderId="32" xfId="0" applyNumberFormat="1" applyFont="1" applyFill="1" applyBorder="1" applyAlignment="1" applyProtection="1">
      <alignment/>
      <protection/>
    </xf>
    <xf numFmtId="0" fontId="33" fillId="26" borderId="34" xfId="0" applyNumberFormat="1" applyFont="1" applyFill="1" applyBorder="1" applyAlignment="1" applyProtection="1">
      <alignment/>
      <protection/>
    </xf>
    <xf numFmtId="0" fontId="32" fillId="26" borderId="15" xfId="0" applyNumberFormat="1" applyFont="1" applyFill="1" applyBorder="1" applyAlignment="1" applyProtection="1">
      <alignment/>
      <protection/>
    </xf>
    <xf numFmtId="0" fontId="0" fillId="0" borderId="35" xfId="0" applyNumberFormat="1" applyFont="1" applyFill="1" applyBorder="1" applyAlignment="1" applyProtection="1">
      <alignment/>
      <protection/>
    </xf>
    <xf numFmtId="0" fontId="0" fillId="0" borderId="36" xfId="0" applyNumberFormat="1" applyFont="1" applyFill="1" applyBorder="1" applyAlignment="1" applyProtection="1">
      <alignment/>
      <protection/>
    </xf>
    <xf numFmtId="49" fontId="33" fillId="0" borderId="19" xfId="0" applyNumberFormat="1" applyFont="1" applyFill="1" applyBorder="1" applyAlignment="1" applyProtection="1">
      <alignment horizontal="center" vertical="center"/>
      <protection/>
    </xf>
    <xf numFmtId="0" fontId="33" fillId="0" borderId="37" xfId="0" applyNumberFormat="1" applyFont="1" applyFill="1" applyBorder="1" applyAlignment="1" applyProtection="1">
      <alignment/>
      <protection/>
    </xf>
    <xf numFmtId="0" fontId="32" fillId="0" borderId="16" xfId="0" applyNumberFormat="1" applyFont="1" applyFill="1" applyBorder="1" applyAlignment="1" applyProtection="1">
      <alignment/>
      <protection/>
    </xf>
    <xf numFmtId="49" fontId="32" fillId="0" borderId="29" xfId="0" applyNumberFormat="1" applyFont="1" applyFill="1" applyBorder="1" applyAlignment="1">
      <alignment horizontal="center" vertical="center"/>
    </xf>
    <xf numFmtId="0" fontId="33" fillId="26" borderId="38" xfId="0" applyNumberFormat="1" applyFont="1" applyFill="1" applyBorder="1" applyAlignment="1" applyProtection="1">
      <alignment/>
      <protection/>
    </xf>
    <xf numFmtId="49" fontId="33" fillId="0" borderId="18" xfId="0" applyNumberFormat="1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>
      <alignment vertical="center" wrapText="1"/>
    </xf>
    <xf numFmtId="0" fontId="33" fillId="0" borderId="18" xfId="0" applyNumberFormat="1" applyFont="1" applyFill="1" applyBorder="1" applyAlignment="1" applyProtection="1">
      <alignment/>
      <protection/>
    </xf>
    <xf numFmtId="49" fontId="39" fillId="0" borderId="2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wrapText="1"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39" xfId="0" applyNumberFormat="1" applyFont="1" applyFill="1" applyBorder="1" applyAlignment="1" applyProtection="1">
      <alignment/>
      <protection/>
    </xf>
    <xf numFmtId="49" fontId="32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15" xfId="0" applyNumberFormat="1" applyFont="1" applyFill="1" applyBorder="1" applyAlignment="1" applyProtection="1">
      <alignment/>
      <protection/>
    </xf>
    <xf numFmtId="0" fontId="33" fillId="0" borderId="15" xfId="0" applyNumberFormat="1" applyFont="1" applyFill="1" applyBorder="1" applyAlignment="1" applyProtection="1">
      <alignment/>
      <protection/>
    </xf>
    <xf numFmtId="0" fontId="33" fillId="0" borderId="40" xfId="0" applyNumberFormat="1" applyFont="1" applyFill="1" applyBorder="1" applyAlignment="1" applyProtection="1">
      <alignment/>
      <protection/>
    </xf>
    <xf numFmtId="49" fontId="32" fillId="0" borderId="18" xfId="0" applyNumberFormat="1" applyFont="1" applyFill="1" applyBorder="1" applyAlignment="1" applyProtection="1">
      <alignment horizontal="center" vertical="center"/>
      <protection/>
    </xf>
    <xf numFmtId="49" fontId="32" fillId="0" borderId="41" xfId="0" applyNumberFormat="1" applyFont="1" applyFill="1" applyBorder="1" applyAlignment="1">
      <alignment horizontal="center" vertical="center"/>
    </xf>
    <xf numFmtId="0" fontId="32" fillId="0" borderId="39" xfId="0" applyNumberFormat="1" applyFont="1" applyFill="1" applyBorder="1" applyAlignment="1" applyProtection="1">
      <alignment/>
      <protection/>
    </xf>
    <xf numFmtId="0" fontId="33" fillId="0" borderId="39" xfId="0" applyNumberFormat="1" applyFont="1" applyFill="1" applyBorder="1" applyAlignment="1" applyProtection="1">
      <alignment/>
      <protection/>
    </xf>
    <xf numFmtId="0" fontId="33" fillId="0" borderId="38" xfId="0" applyNumberFormat="1" applyFont="1" applyFill="1" applyBorder="1" applyAlignment="1" applyProtection="1">
      <alignment/>
      <protection/>
    </xf>
    <xf numFmtId="49" fontId="32" fillId="0" borderId="29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 wrapText="1"/>
    </xf>
    <xf numFmtId="0" fontId="32" fillId="0" borderId="32" xfId="0" applyNumberFormat="1" applyFont="1" applyFill="1" applyBorder="1" applyAlignment="1" applyProtection="1">
      <alignment/>
      <protection/>
    </xf>
    <xf numFmtId="49" fontId="32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15" xfId="0" applyFont="1" applyFill="1" applyBorder="1" applyAlignment="1">
      <alignment vertical="center" wrapText="1"/>
    </xf>
    <xf numFmtId="0" fontId="32" fillId="0" borderId="39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2" fillId="0" borderId="15" xfId="0" applyFont="1" applyFill="1" applyBorder="1" applyAlignment="1">
      <alignment vertical="center" wrapText="1"/>
    </xf>
    <xf numFmtId="0" fontId="33" fillId="0" borderId="42" xfId="0" applyNumberFormat="1" applyFont="1" applyFill="1" applyBorder="1" applyAlignment="1" applyProtection="1">
      <alignment/>
      <protection/>
    </xf>
    <xf numFmtId="0" fontId="33" fillId="0" borderId="18" xfId="0" applyNumberFormat="1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>
      <alignment wrapText="1"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5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44" xfId="0" applyNumberFormat="1" applyFont="1" applyFill="1" applyBorder="1" applyAlignment="1" applyProtection="1">
      <alignment horizontal="center" vertical="center" wrapText="1"/>
      <protection/>
    </xf>
    <xf numFmtId="0" fontId="27" fillId="0" borderId="44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0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 wrapText="1"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showGridLines="0" showZeros="0" tabSelected="1" zoomScale="75" zoomScaleNormal="75" zoomScalePageLayoutView="0" workbookViewId="0" topLeftCell="B1">
      <pane xSplit="3" ySplit="12" topLeftCell="E13" activePane="bottomRight" state="frozen"/>
      <selection pane="topLeft" activeCell="B1" sqref="B1"/>
      <selection pane="topRight" activeCell="E1" sqref="E1"/>
      <selection pane="bottomLeft" activeCell="B13" sqref="B13"/>
      <selection pane="bottomRight" activeCell="M2" sqref="M2:O2"/>
    </sheetView>
  </sheetViews>
  <sheetFormatPr defaultColWidth="9.16015625" defaultRowHeight="12.75"/>
  <cols>
    <col min="1" max="1" width="3.83203125" style="4" hidden="1" customWidth="1"/>
    <col min="2" max="2" width="16.16015625" style="10" customWidth="1"/>
    <col min="3" max="3" width="11.66015625" style="10" customWidth="1"/>
    <col min="4" max="4" width="44.66015625" style="12" customWidth="1"/>
    <col min="5" max="5" width="12" style="4" customWidth="1"/>
    <col min="6" max="6" width="15.33203125" style="4" customWidth="1"/>
    <col min="7" max="7" width="13.33203125" style="4" customWidth="1"/>
    <col min="8" max="8" width="14.33203125" style="4" customWidth="1"/>
    <col min="9" max="9" width="12.66015625" style="4" customWidth="1"/>
    <col min="10" max="10" width="12.5" style="4" customWidth="1"/>
    <col min="11" max="11" width="14.83203125" style="4" customWidth="1"/>
    <col min="12" max="12" width="10.83203125" style="4" customWidth="1"/>
    <col min="13" max="13" width="13.83203125" style="4" customWidth="1"/>
    <col min="14" max="14" width="12.66015625" style="4" customWidth="1"/>
    <col min="15" max="15" width="12.33203125" style="4" customWidth="1"/>
    <col min="16" max="16" width="12.5" style="4" customWidth="1"/>
    <col min="17" max="19" width="9.33203125" style="13" bestFit="1" customWidth="1"/>
    <col min="20" max="16384" width="9.16015625" style="13" customWidth="1"/>
  </cols>
  <sheetData>
    <row r="1" spans="1:16" ht="66" customHeight="1">
      <c r="A1" s="2"/>
      <c r="D1" s="3"/>
      <c r="E1" s="1"/>
      <c r="F1" s="1"/>
      <c r="G1" s="1"/>
      <c r="H1" s="1"/>
      <c r="I1" s="1"/>
      <c r="J1" s="1"/>
      <c r="K1" s="1"/>
      <c r="L1" s="1"/>
      <c r="M1" s="176" t="s">
        <v>134</v>
      </c>
      <c r="N1" s="176"/>
      <c r="O1" s="176"/>
      <c r="P1" s="19"/>
    </row>
    <row r="2" spans="1:16" ht="12.75" customHeight="1">
      <c r="A2" s="2"/>
      <c r="D2" s="3"/>
      <c r="E2" s="1"/>
      <c r="F2" s="1"/>
      <c r="G2" s="1"/>
      <c r="H2" s="1"/>
      <c r="I2" s="1"/>
      <c r="J2" s="1"/>
      <c r="K2" s="1"/>
      <c r="L2" s="1"/>
      <c r="M2" s="177"/>
      <c r="N2" s="177"/>
      <c r="O2" s="177"/>
      <c r="P2" s="19"/>
    </row>
    <row r="3" spans="1:16" ht="42.75" customHeight="1">
      <c r="A3" s="2"/>
      <c r="B3" s="178" t="s">
        <v>131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2:16" ht="19.5" thickBot="1">
      <c r="B4" s="22"/>
      <c r="C4" s="22"/>
      <c r="D4" s="23"/>
      <c r="E4" s="24"/>
      <c r="F4" s="24"/>
      <c r="G4" s="25"/>
      <c r="H4" s="24"/>
      <c r="I4" s="24"/>
      <c r="J4" s="5"/>
      <c r="K4" s="6"/>
      <c r="L4" s="6"/>
      <c r="M4" s="6"/>
      <c r="N4" s="6"/>
      <c r="O4" s="6"/>
      <c r="P4" s="26" t="s">
        <v>16</v>
      </c>
    </row>
    <row r="5" spans="2:16" ht="12.75">
      <c r="B5" s="189" t="s">
        <v>17</v>
      </c>
      <c r="C5" s="173" t="s">
        <v>9</v>
      </c>
      <c r="D5" s="182" t="s">
        <v>34</v>
      </c>
      <c r="E5" s="173" t="s">
        <v>0</v>
      </c>
      <c r="F5" s="174"/>
      <c r="G5" s="174"/>
      <c r="H5" s="174"/>
      <c r="I5" s="174"/>
      <c r="J5" s="173" t="s">
        <v>1</v>
      </c>
      <c r="K5" s="174"/>
      <c r="L5" s="174"/>
      <c r="M5" s="174"/>
      <c r="N5" s="174"/>
      <c r="O5" s="174"/>
      <c r="P5" s="186" t="s">
        <v>2</v>
      </c>
    </row>
    <row r="6" spans="2:16" ht="12.75">
      <c r="B6" s="190"/>
      <c r="C6" s="180"/>
      <c r="D6" s="183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87"/>
    </row>
    <row r="7" spans="2:16" ht="12.75">
      <c r="B7" s="190"/>
      <c r="C7" s="180"/>
      <c r="D7" s="183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87"/>
    </row>
    <row r="8" spans="2:16" ht="36" customHeight="1">
      <c r="B8" s="190"/>
      <c r="C8" s="180"/>
      <c r="D8" s="183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87"/>
    </row>
    <row r="9" spans="1:16" ht="21.75" customHeight="1">
      <c r="A9" s="7"/>
      <c r="B9" s="191" t="s">
        <v>11</v>
      </c>
      <c r="C9" s="180"/>
      <c r="D9" s="184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87"/>
    </row>
    <row r="10" spans="1:16" ht="16.5" customHeight="1">
      <c r="A10" s="8"/>
      <c r="B10" s="191"/>
      <c r="C10" s="180"/>
      <c r="D10" s="184"/>
      <c r="E10" s="169" t="s">
        <v>3</v>
      </c>
      <c r="F10" s="171" t="s">
        <v>4</v>
      </c>
      <c r="G10" s="169" t="s">
        <v>5</v>
      </c>
      <c r="H10" s="169"/>
      <c r="I10" s="171" t="s">
        <v>6</v>
      </c>
      <c r="J10" s="169" t="s">
        <v>3</v>
      </c>
      <c r="K10" s="171" t="s">
        <v>4</v>
      </c>
      <c r="L10" s="169" t="s">
        <v>5</v>
      </c>
      <c r="M10" s="169"/>
      <c r="N10" s="171" t="s">
        <v>6</v>
      </c>
      <c r="O10" s="32" t="s">
        <v>5</v>
      </c>
      <c r="P10" s="187"/>
    </row>
    <row r="11" spans="1:16" ht="20.25" customHeight="1">
      <c r="A11" s="9"/>
      <c r="B11" s="191"/>
      <c r="C11" s="180"/>
      <c r="D11" s="184"/>
      <c r="E11" s="169"/>
      <c r="F11" s="171"/>
      <c r="G11" s="169" t="s">
        <v>7</v>
      </c>
      <c r="H11" s="169" t="s">
        <v>8</v>
      </c>
      <c r="I11" s="171"/>
      <c r="J11" s="169"/>
      <c r="K11" s="171"/>
      <c r="L11" s="169" t="s">
        <v>7</v>
      </c>
      <c r="M11" s="169" t="s">
        <v>8</v>
      </c>
      <c r="N11" s="171"/>
      <c r="O11" s="169" t="s">
        <v>10</v>
      </c>
      <c r="P11" s="187"/>
    </row>
    <row r="12" spans="1:16" ht="45" customHeight="1" thickBot="1">
      <c r="A12" s="11"/>
      <c r="B12" s="192"/>
      <c r="C12" s="181"/>
      <c r="D12" s="185"/>
      <c r="E12" s="170"/>
      <c r="F12" s="172"/>
      <c r="G12" s="170"/>
      <c r="H12" s="170"/>
      <c r="I12" s="172"/>
      <c r="J12" s="170"/>
      <c r="K12" s="172"/>
      <c r="L12" s="170"/>
      <c r="M12" s="170"/>
      <c r="N12" s="172"/>
      <c r="O12" s="170"/>
      <c r="P12" s="188"/>
    </row>
    <row r="13" spans="1:16" s="15" customFormat="1" ht="38.25" customHeight="1" hidden="1">
      <c r="A13" s="20"/>
      <c r="B13" s="38" t="s">
        <v>12</v>
      </c>
      <c r="C13" s="39"/>
      <c r="D13" s="40" t="s">
        <v>13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41">
        <f>P14+P16+P19+P22+P30+P33+P35+P40</f>
        <v>0</v>
      </c>
    </row>
    <row r="14" spans="1:16" s="15" customFormat="1" ht="22.5" customHeight="1" hidden="1">
      <c r="A14" s="20"/>
      <c r="B14" s="42" t="s">
        <v>18</v>
      </c>
      <c r="C14" s="43"/>
      <c r="D14" s="44" t="s">
        <v>19</v>
      </c>
      <c r="E14" s="29"/>
      <c r="F14" s="29"/>
      <c r="G14" s="29"/>
      <c r="H14" s="29"/>
      <c r="I14" s="29"/>
      <c r="J14" s="17"/>
      <c r="K14" s="29"/>
      <c r="L14" s="29"/>
      <c r="M14" s="29"/>
      <c r="N14" s="29"/>
      <c r="O14" s="29"/>
      <c r="P14" s="45">
        <f>E14+J14</f>
        <v>0</v>
      </c>
    </row>
    <row r="15" spans="1:16" s="15" customFormat="1" ht="23.25" customHeight="1" hidden="1">
      <c r="A15" s="20"/>
      <c r="B15" s="46" t="s">
        <v>20</v>
      </c>
      <c r="C15" s="47" t="s">
        <v>21</v>
      </c>
      <c r="D15" s="48" t="s">
        <v>22</v>
      </c>
      <c r="E15" s="76"/>
      <c r="F15" s="28"/>
      <c r="G15" s="29"/>
      <c r="H15" s="29"/>
      <c r="I15" s="29"/>
      <c r="J15" s="28"/>
      <c r="K15" s="29"/>
      <c r="L15" s="29"/>
      <c r="M15" s="29"/>
      <c r="N15" s="28"/>
      <c r="O15" s="28"/>
      <c r="P15" s="45">
        <f>E15+J15</f>
        <v>0</v>
      </c>
    </row>
    <row r="16" spans="1:16" s="15" customFormat="1" ht="26.25" customHeight="1" hidden="1">
      <c r="A16" s="20"/>
      <c r="B16" s="42" t="s">
        <v>23</v>
      </c>
      <c r="C16" s="43"/>
      <c r="D16" s="44" t="s">
        <v>24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45">
        <f>P17+P18</f>
        <v>0</v>
      </c>
    </row>
    <row r="17" spans="1:16" s="83" customFormat="1" ht="23.25" customHeight="1" hidden="1">
      <c r="A17" s="81"/>
      <c r="B17" s="79" t="s">
        <v>25</v>
      </c>
      <c r="C17" s="74" t="s">
        <v>26</v>
      </c>
      <c r="D17" s="82" t="s">
        <v>27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45">
        <f>E17+J17</f>
        <v>0</v>
      </c>
    </row>
    <row r="18" spans="1:16" s="80" customFormat="1" ht="33" hidden="1">
      <c r="A18" s="78"/>
      <c r="B18" s="79" t="s">
        <v>72</v>
      </c>
      <c r="C18" s="74" t="s">
        <v>73</v>
      </c>
      <c r="D18" s="65" t="s">
        <v>74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45">
        <f>E18+J18</f>
        <v>0</v>
      </c>
    </row>
    <row r="19" spans="1:16" s="66" customFormat="1" ht="36" customHeight="1" hidden="1">
      <c r="A19" s="64"/>
      <c r="B19" s="42" t="s">
        <v>60</v>
      </c>
      <c r="C19" s="77"/>
      <c r="D19" s="44" t="s">
        <v>82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45">
        <f>SUM(P20:P21)</f>
        <v>0</v>
      </c>
    </row>
    <row r="20" spans="1:16" s="66" customFormat="1" ht="33" hidden="1">
      <c r="A20" s="64"/>
      <c r="B20" s="79" t="s">
        <v>62</v>
      </c>
      <c r="C20" s="74" t="s">
        <v>86</v>
      </c>
      <c r="D20" s="82" t="s">
        <v>63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3">
        <f>E20+J20</f>
        <v>0</v>
      </c>
    </row>
    <row r="21" spans="1:16" s="80" customFormat="1" ht="35.25" customHeight="1" hidden="1">
      <c r="A21" s="78"/>
      <c r="B21" s="73" t="s">
        <v>83</v>
      </c>
      <c r="C21" s="74" t="s">
        <v>84</v>
      </c>
      <c r="D21" s="75" t="s">
        <v>85</v>
      </c>
      <c r="E21" s="100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45">
        <f>E21+J21</f>
        <v>0</v>
      </c>
    </row>
    <row r="22" spans="1:16" s="15" customFormat="1" ht="35.25" customHeight="1" hidden="1">
      <c r="A22" s="20"/>
      <c r="B22" s="42">
        <v>100000</v>
      </c>
      <c r="C22" s="47"/>
      <c r="D22" s="44" t="s">
        <v>28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45">
        <f>SUM(P23:P29)</f>
        <v>0</v>
      </c>
    </row>
    <row r="23" spans="1:16" s="15" customFormat="1" ht="35.25" customHeight="1" hidden="1">
      <c r="A23" s="20"/>
      <c r="B23" s="79" t="s">
        <v>102</v>
      </c>
      <c r="C23" s="74" t="s">
        <v>29</v>
      </c>
      <c r="D23" s="82" t="s">
        <v>103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45">
        <f aca="true" t="shared" si="0" ref="P23:P32">E23+J23</f>
        <v>0</v>
      </c>
    </row>
    <row r="24" spans="1:16" s="15" customFormat="1" ht="3" customHeight="1" hidden="1">
      <c r="A24" s="20"/>
      <c r="B24" s="46" t="s">
        <v>37</v>
      </c>
      <c r="C24" s="47" t="s">
        <v>29</v>
      </c>
      <c r="D24" s="49" t="s">
        <v>38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45">
        <f>E24+J24</f>
        <v>0</v>
      </c>
    </row>
    <row r="25" spans="1:16" s="15" customFormat="1" ht="34.5" customHeight="1" hidden="1">
      <c r="A25" s="20"/>
      <c r="B25" s="79" t="s">
        <v>90</v>
      </c>
      <c r="C25" s="74" t="s">
        <v>29</v>
      </c>
      <c r="D25" s="98" t="s">
        <v>91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45">
        <f t="shared" si="0"/>
        <v>0</v>
      </c>
    </row>
    <row r="26" spans="1:16" s="15" customFormat="1" ht="52.5" customHeight="1" hidden="1">
      <c r="A26" s="20"/>
      <c r="B26" s="58">
        <v>100106</v>
      </c>
      <c r="C26" s="56" t="s">
        <v>29</v>
      </c>
      <c r="D26" s="57" t="s">
        <v>54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45">
        <f t="shared" si="0"/>
        <v>0</v>
      </c>
    </row>
    <row r="27" spans="1:16" s="15" customFormat="1" ht="33" customHeight="1" hidden="1">
      <c r="A27" s="20"/>
      <c r="B27" s="58">
        <v>100202</v>
      </c>
      <c r="C27" s="74" t="s">
        <v>70</v>
      </c>
      <c r="D27" s="97" t="s">
        <v>98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45">
        <f t="shared" si="0"/>
        <v>0</v>
      </c>
    </row>
    <row r="28" spans="1:16" s="15" customFormat="1" ht="16.5" hidden="1">
      <c r="A28" s="20"/>
      <c r="B28" s="58">
        <v>100203</v>
      </c>
      <c r="C28" s="74" t="s">
        <v>70</v>
      </c>
      <c r="D28" s="82" t="s">
        <v>89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45">
        <f t="shared" si="0"/>
        <v>0</v>
      </c>
    </row>
    <row r="29" spans="1:16" s="15" customFormat="1" ht="86.25" customHeight="1" hidden="1">
      <c r="A29" s="20"/>
      <c r="B29" s="58">
        <v>100302</v>
      </c>
      <c r="C29" s="56" t="s">
        <v>70</v>
      </c>
      <c r="D29" s="57" t="s">
        <v>71</v>
      </c>
      <c r="E29" s="28"/>
      <c r="F29" s="76"/>
      <c r="G29" s="28"/>
      <c r="H29" s="28"/>
      <c r="I29" s="28"/>
      <c r="J29" s="28"/>
      <c r="K29" s="28"/>
      <c r="L29" s="28"/>
      <c r="M29" s="28"/>
      <c r="N29" s="28"/>
      <c r="O29" s="28"/>
      <c r="P29" s="45">
        <f t="shared" si="0"/>
        <v>0</v>
      </c>
    </row>
    <row r="30" spans="1:16" s="66" customFormat="1" ht="22.5" customHeight="1" hidden="1">
      <c r="A30" s="64"/>
      <c r="B30" s="42">
        <v>120000</v>
      </c>
      <c r="C30" s="74"/>
      <c r="D30" s="44" t="s">
        <v>99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45">
        <f>P31+P32</f>
        <v>0</v>
      </c>
    </row>
    <row r="31" spans="1:16" s="66" customFormat="1" ht="23.25" customHeight="1" hidden="1">
      <c r="A31" s="64"/>
      <c r="B31" s="73">
        <v>120100</v>
      </c>
      <c r="C31" s="124" t="s">
        <v>100</v>
      </c>
      <c r="D31" s="75" t="s">
        <v>118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45">
        <f t="shared" si="0"/>
        <v>0</v>
      </c>
    </row>
    <row r="32" spans="1:16" s="66" customFormat="1" ht="33" customHeight="1" hidden="1">
      <c r="A32" s="64"/>
      <c r="B32" s="73">
        <v>120201</v>
      </c>
      <c r="C32" s="74" t="s">
        <v>100</v>
      </c>
      <c r="D32" s="75" t="s">
        <v>101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54">
        <f t="shared" si="0"/>
        <v>0</v>
      </c>
    </row>
    <row r="33" spans="1:16" s="15" customFormat="1" ht="19.5" customHeight="1" hidden="1">
      <c r="A33" s="20"/>
      <c r="B33" s="42">
        <v>150000</v>
      </c>
      <c r="C33" s="47"/>
      <c r="D33" s="44" t="s">
        <v>35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45">
        <f>P34</f>
        <v>0</v>
      </c>
    </row>
    <row r="34" spans="1:16" s="15" customFormat="1" ht="21" customHeight="1" hidden="1">
      <c r="A34" s="20"/>
      <c r="B34" s="46">
        <v>150101</v>
      </c>
      <c r="C34" s="47" t="s">
        <v>15</v>
      </c>
      <c r="D34" s="48" t="s">
        <v>36</v>
      </c>
      <c r="E34" s="28"/>
      <c r="F34" s="28"/>
      <c r="G34" s="29"/>
      <c r="H34" s="29"/>
      <c r="I34" s="29"/>
      <c r="J34" s="28"/>
      <c r="K34" s="29"/>
      <c r="L34" s="29"/>
      <c r="M34" s="29"/>
      <c r="N34" s="28"/>
      <c r="O34" s="28"/>
      <c r="P34" s="45">
        <f aca="true" t="shared" si="1" ref="P34:P43">E34+J34</f>
        <v>0</v>
      </c>
    </row>
    <row r="35" spans="1:16" s="15" customFormat="1" ht="66" customHeight="1" hidden="1">
      <c r="A35" s="20"/>
      <c r="B35" s="42">
        <v>170000</v>
      </c>
      <c r="C35" s="43"/>
      <c r="D35" s="44" t="s">
        <v>48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45">
        <f>P36</f>
        <v>0</v>
      </c>
    </row>
    <row r="36" spans="1:16" s="15" customFormat="1" ht="33" hidden="1">
      <c r="A36" s="20"/>
      <c r="B36" s="46" t="s">
        <v>51</v>
      </c>
      <c r="C36" s="47" t="s">
        <v>53</v>
      </c>
      <c r="D36" s="48" t="s">
        <v>52</v>
      </c>
      <c r="E36" s="53"/>
      <c r="F36" s="53"/>
      <c r="G36" s="17"/>
      <c r="H36" s="17"/>
      <c r="I36" s="17"/>
      <c r="J36" s="53"/>
      <c r="K36" s="17"/>
      <c r="L36" s="17"/>
      <c r="M36" s="17"/>
      <c r="N36" s="53"/>
      <c r="O36" s="53"/>
      <c r="P36" s="45">
        <f t="shared" si="1"/>
        <v>0</v>
      </c>
    </row>
    <row r="37" spans="1:16" s="15" customFormat="1" ht="69" customHeight="1" hidden="1">
      <c r="A37" s="20"/>
      <c r="B37" s="46">
        <v>170703</v>
      </c>
      <c r="C37" s="47" t="s">
        <v>49</v>
      </c>
      <c r="D37" s="48" t="s">
        <v>50</v>
      </c>
      <c r="E37" s="28"/>
      <c r="F37" s="28"/>
      <c r="G37" s="29"/>
      <c r="H37" s="29"/>
      <c r="I37" s="29"/>
      <c r="J37" s="28"/>
      <c r="K37" s="29"/>
      <c r="L37" s="29"/>
      <c r="M37" s="29"/>
      <c r="N37" s="28"/>
      <c r="O37" s="28"/>
      <c r="P37" s="45">
        <f t="shared" si="1"/>
        <v>0</v>
      </c>
    </row>
    <row r="38" spans="1:16" s="15" customFormat="1" ht="33" hidden="1">
      <c r="A38" s="20"/>
      <c r="B38" s="113" t="s">
        <v>93</v>
      </c>
      <c r="C38" s="77"/>
      <c r="D38" s="114" t="s">
        <v>95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45">
        <f t="shared" si="1"/>
        <v>0</v>
      </c>
    </row>
    <row r="39" spans="1:16" s="15" customFormat="1" ht="33" hidden="1">
      <c r="A39" s="20"/>
      <c r="B39" s="46" t="s">
        <v>94</v>
      </c>
      <c r="C39" s="47" t="s">
        <v>15</v>
      </c>
      <c r="D39" s="48" t="s">
        <v>96</v>
      </c>
      <c r="E39" s="28"/>
      <c r="F39" s="28"/>
      <c r="G39" s="29"/>
      <c r="H39" s="29"/>
      <c r="I39" s="29"/>
      <c r="J39" s="28"/>
      <c r="K39" s="29"/>
      <c r="L39" s="29"/>
      <c r="M39" s="29"/>
      <c r="N39" s="28"/>
      <c r="O39" s="28"/>
      <c r="P39" s="45">
        <f t="shared" si="1"/>
        <v>0</v>
      </c>
    </row>
    <row r="40" spans="1:16" s="15" customFormat="1" ht="40.5" customHeight="1" hidden="1">
      <c r="A40" s="20"/>
      <c r="B40" s="93">
        <v>180000</v>
      </c>
      <c r="C40" s="122"/>
      <c r="D40" s="123" t="s">
        <v>104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45">
        <f>P41</f>
        <v>0</v>
      </c>
    </row>
    <row r="41" spans="1:16" s="15" customFormat="1" ht="90" customHeight="1" hidden="1" thickBot="1">
      <c r="A41" s="20"/>
      <c r="B41" s="138">
        <v>180409</v>
      </c>
      <c r="C41" s="86" t="s">
        <v>15</v>
      </c>
      <c r="D41" s="96" t="s">
        <v>105</v>
      </c>
      <c r="E41" s="30"/>
      <c r="F41" s="30"/>
      <c r="G41" s="18"/>
      <c r="H41" s="18"/>
      <c r="I41" s="18"/>
      <c r="J41" s="30"/>
      <c r="K41" s="18"/>
      <c r="L41" s="18"/>
      <c r="M41" s="18"/>
      <c r="N41" s="30"/>
      <c r="O41" s="30"/>
      <c r="P41" s="51">
        <f t="shared" si="1"/>
        <v>0</v>
      </c>
    </row>
    <row r="42" spans="1:16" s="66" customFormat="1" ht="40.5" customHeight="1" hidden="1">
      <c r="A42" s="64"/>
      <c r="B42" s="68">
        <v>250000</v>
      </c>
      <c r="C42" s="140"/>
      <c r="D42" s="141" t="s">
        <v>58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45">
        <f t="shared" si="1"/>
        <v>0</v>
      </c>
    </row>
    <row r="43" spans="1:16" s="80" customFormat="1" ht="25.5" customHeight="1" hidden="1" thickBot="1">
      <c r="A43" s="78"/>
      <c r="B43" s="85">
        <v>250404</v>
      </c>
      <c r="C43" s="86" t="s">
        <v>80</v>
      </c>
      <c r="D43" s="87" t="s">
        <v>81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51">
        <f t="shared" si="1"/>
        <v>0</v>
      </c>
    </row>
    <row r="44" spans="1:16" s="15" customFormat="1" ht="37.5" customHeight="1">
      <c r="A44" s="20"/>
      <c r="B44" s="68" t="s">
        <v>30</v>
      </c>
      <c r="C44" s="84"/>
      <c r="D44" s="70" t="s">
        <v>31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45">
        <f>P45+P52+P54</f>
        <v>8127000</v>
      </c>
    </row>
    <row r="45" spans="1:16" s="15" customFormat="1" ht="16.5">
      <c r="A45" s="20"/>
      <c r="B45" s="42" t="s">
        <v>32</v>
      </c>
      <c r="C45" s="47"/>
      <c r="D45" s="44" t="s">
        <v>33</v>
      </c>
      <c r="E45" s="17">
        <f>E48</f>
        <v>8127000</v>
      </c>
      <c r="F45" s="17">
        <f aca="true" t="shared" si="2" ref="F45:O45">F48</f>
        <v>8127000</v>
      </c>
      <c r="G45" s="17">
        <f t="shared" si="2"/>
        <v>4145344</v>
      </c>
      <c r="H45" s="17">
        <f t="shared" si="2"/>
        <v>1906741</v>
      </c>
      <c r="I45" s="17">
        <f t="shared" si="2"/>
        <v>0</v>
      </c>
      <c r="J45" s="17">
        <f t="shared" si="2"/>
        <v>0</v>
      </c>
      <c r="K45" s="17">
        <f t="shared" si="2"/>
        <v>0</v>
      </c>
      <c r="L45" s="17">
        <f t="shared" si="2"/>
        <v>0</v>
      </c>
      <c r="M45" s="17">
        <f t="shared" si="2"/>
        <v>0</v>
      </c>
      <c r="N45" s="17">
        <f t="shared" si="2"/>
        <v>0</v>
      </c>
      <c r="O45" s="17">
        <f t="shared" si="2"/>
        <v>0</v>
      </c>
      <c r="P45" s="54">
        <f>SUM(P46:P48)</f>
        <v>8127000</v>
      </c>
    </row>
    <row r="46" spans="1:16" s="15" customFormat="1" ht="16.5" hidden="1">
      <c r="A46" s="20"/>
      <c r="B46" s="46" t="s">
        <v>55</v>
      </c>
      <c r="C46" s="47" t="s">
        <v>56</v>
      </c>
      <c r="D46" s="48" t="s">
        <v>57</v>
      </c>
      <c r="E46" s="53"/>
      <c r="F46" s="53"/>
      <c r="G46" s="63"/>
      <c r="H46" s="63"/>
      <c r="I46" s="63"/>
      <c r="J46" s="76"/>
      <c r="K46" s="76"/>
      <c r="L46" s="63"/>
      <c r="M46" s="63"/>
      <c r="N46" s="63"/>
      <c r="O46" s="63"/>
      <c r="P46" s="45">
        <f aca="true" t="shared" si="3" ref="P46:P63">E46+J46</f>
        <v>0</v>
      </c>
    </row>
    <row r="47" spans="1:16" s="66" customFormat="1" ht="72" customHeight="1" hidden="1">
      <c r="A47" s="64"/>
      <c r="B47" s="46" t="s">
        <v>77</v>
      </c>
      <c r="C47" s="47" t="s">
        <v>78</v>
      </c>
      <c r="D47" s="48" t="s">
        <v>79</v>
      </c>
      <c r="E47" s="53"/>
      <c r="F47" s="53"/>
      <c r="G47" s="63"/>
      <c r="H47" s="63"/>
      <c r="I47" s="63"/>
      <c r="J47" s="76"/>
      <c r="K47" s="76"/>
      <c r="L47" s="63"/>
      <c r="M47" s="63"/>
      <c r="N47" s="63"/>
      <c r="O47" s="63"/>
      <c r="P47" s="45">
        <f t="shared" si="3"/>
        <v>0</v>
      </c>
    </row>
    <row r="48" spans="1:16" s="83" customFormat="1" ht="38.25" customHeight="1">
      <c r="A48" s="81"/>
      <c r="B48" s="79" t="s">
        <v>41</v>
      </c>
      <c r="C48" s="74" t="s">
        <v>42</v>
      </c>
      <c r="D48" s="97" t="s">
        <v>43</v>
      </c>
      <c r="E48" s="150">
        <f>E49+E50+E51</f>
        <v>8127000</v>
      </c>
      <c r="F48" s="150">
        <f>F49+F50+F51</f>
        <v>8127000</v>
      </c>
      <c r="G48" s="150">
        <f>G49+G50+G51</f>
        <v>4145344</v>
      </c>
      <c r="H48" s="150">
        <f>H49+H50+H51</f>
        <v>1906741</v>
      </c>
      <c r="I48" s="150">
        <f>I49+I50+I51</f>
        <v>0</v>
      </c>
      <c r="J48" s="63"/>
      <c r="K48" s="63"/>
      <c r="L48" s="63"/>
      <c r="M48" s="63"/>
      <c r="N48" s="63"/>
      <c r="O48" s="63"/>
      <c r="P48" s="45">
        <f>E48+J48</f>
        <v>8127000</v>
      </c>
    </row>
    <row r="49" spans="1:16" s="66" customFormat="1" ht="49.5">
      <c r="A49" s="64"/>
      <c r="B49" s="46"/>
      <c r="C49" s="47"/>
      <c r="D49" s="55" t="s">
        <v>40</v>
      </c>
      <c r="E49" s="150">
        <f>F49</f>
        <v>3553241</v>
      </c>
      <c r="F49" s="53">
        <f>3552504+737</f>
        <v>3553241</v>
      </c>
      <c r="G49" s="53">
        <f>1615110+345429</f>
        <v>1960539</v>
      </c>
      <c r="H49" s="53">
        <v>739624</v>
      </c>
      <c r="I49" s="53"/>
      <c r="J49" s="53"/>
      <c r="K49" s="53"/>
      <c r="L49" s="53"/>
      <c r="M49" s="53"/>
      <c r="N49" s="53"/>
      <c r="O49" s="53"/>
      <c r="P49" s="45">
        <f t="shared" si="3"/>
        <v>3553241</v>
      </c>
    </row>
    <row r="50" spans="1:16" s="15" customFormat="1" ht="33">
      <c r="A50" s="20"/>
      <c r="B50" s="46"/>
      <c r="C50" s="47"/>
      <c r="D50" s="55" t="s">
        <v>39</v>
      </c>
      <c r="E50" s="150">
        <f>F50</f>
        <v>2218872</v>
      </c>
      <c r="F50" s="53">
        <v>2218872</v>
      </c>
      <c r="G50" s="63">
        <f>880750+193765</f>
        <v>1074515</v>
      </c>
      <c r="H50" s="63">
        <v>573036</v>
      </c>
      <c r="I50" s="63"/>
      <c r="J50" s="63"/>
      <c r="K50" s="63"/>
      <c r="L50" s="63"/>
      <c r="M50" s="63"/>
      <c r="N50" s="63"/>
      <c r="O50" s="63"/>
      <c r="P50" s="54">
        <f t="shared" si="3"/>
        <v>2218872</v>
      </c>
    </row>
    <row r="51" spans="1:16" s="66" customFormat="1" ht="33.75" thickBot="1">
      <c r="A51" s="64"/>
      <c r="B51" s="46"/>
      <c r="C51" s="149"/>
      <c r="D51" s="55" t="s">
        <v>97</v>
      </c>
      <c r="E51" s="150">
        <f>F51</f>
        <v>2354887</v>
      </c>
      <c r="F51" s="150">
        <v>2354887</v>
      </c>
      <c r="G51" s="150">
        <f>909172+201118</f>
        <v>1110290</v>
      </c>
      <c r="H51" s="150">
        <v>594081</v>
      </c>
      <c r="I51" s="150"/>
      <c r="J51" s="150"/>
      <c r="K51" s="150"/>
      <c r="L51" s="150"/>
      <c r="M51" s="150"/>
      <c r="N51" s="150"/>
      <c r="O51" s="150"/>
      <c r="P51" s="54">
        <f>E51+J51</f>
        <v>2354887</v>
      </c>
    </row>
    <row r="52" spans="1:16" s="66" customFormat="1" ht="16.5" hidden="1">
      <c r="A52" s="64"/>
      <c r="B52" s="42">
        <v>130000</v>
      </c>
      <c r="C52" s="47"/>
      <c r="D52" s="44" t="s">
        <v>46</v>
      </c>
      <c r="E52" s="150"/>
      <c r="F52" s="150"/>
      <c r="G52" s="150"/>
      <c r="H52" s="150"/>
      <c r="I52" s="150"/>
      <c r="J52" s="151"/>
      <c r="K52" s="151"/>
      <c r="L52" s="151"/>
      <c r="M52" s="151"/>
      <c r="N52" s="151"/>
      <c r="O52" s="151"/>
      <c r="P52" s="54">
        <f>P53</f>
        <v>0</v>
      </c>
    </row>
    <row r="53" spans="1:16" s="66" customFormat="1" ht="50.25" hidden="1" thickBot="1">
      <c r="A53" s="64"/>
      <c r="B53" s="158" t="s">
        <v>120</v>
      </c>
      <c r="C53" s="50" t="s">
        <v>47</v>
      </c>
      <c r="D53" s="168" t="s">
        <v>121</v>
      </c>
      <c r="E53" s="30"/>
      <c r="F53" s="30"/>
      <c r="G53" s="30"/>
      <c r="H53" s="30"/>
      <c r="I53" s="30"/>
      <c r="J53" s="88"/>
      <c r="K53" s="30"/>
      <c r="L53" s="30"/>
      <c r="M53" s="30"/>
      <c r="N53" s="30"/>
      <c r="O53" s="30"/>
      <c r="P53" s="51">
        <f t="shared" si="3"/>
        <v>0</v>
      </c>
    </row>
    <row r="54" spans="1:16" s="66" customFormat="1" ht="33" hidden="1">
      <c r="A54" s="64"/>
      <c r="B54" s="68">
        <v>250000</v>
      </c>
      <c r="C54" s="167"/>
      <c r="D54" s="141" t="s">
        <v>58</v>
      </c>
      <c r="E54" s="29"/>
      <c r="F54" s="29"/>
      <c r="G54" s="76"/>
      <c r="H54" s="76"/>
      <c r="I54" s="76"/>
      <c r="J54" s="76"/>
      <c r="K54" s="76"/>
      <c r="L54" s="76"/>
      <c r="M54" s="76"/>
      <c r="N54" s="76"/>
      <c r="O54" s="76"/>
      <c r="P54" s="45"/>
    </row>
    <row r="55" spans="1:16" s="66" customFormat="1" ht="17.25" hidden="1" thickBot="1">
      <c r="A55" s="64"/>
      <c r="B55" s="158">
        <v>250404</v>
      </c>
      <c r="C55" s="50" t="s">
        <v>80</v>
      </c>
      <c r="D55" s="159" t="s">
        <v>81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51"/>
    </row>
    <row r="56" spans="1:16" s="15" customFormat="1" ht="66" hidden="1">
      <c r="A56" s="20"/>
      <c r="B56" s="68" t="s">
        <v>44</v>
      </c>
      <c r="C56" s="84"/>
      <c r="D56" s="70" t="s">
        <v>45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>
        <f>P57+P59+P61</f>
        <v>0</v>
      </c>
    </row>
    <row r="57" spans="1:16" s="15" customFormat="1" ht="16.5" hidden="1">
      <c r="A57" s="20"/>
      <c r="B57" s="42" t="s">
        <v>18</v>
      </c>
      <c r="C57" s="43"/>
      <c r="D57" s="44" t="s">
        <v>19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45">
        <f t="shared" si="3"/>
        <v>0</v>
      </c>
    </row>
    <row r="58" spans="1:16" s="83" customFormat="1" ht="16.5" hidden="1">
      <c r="A58" s="81"/>
      <c r="B58" s="79" t="s">
        <v>20</v>
      </c>
      <c r="C58" s="74" t="s">
        <v>21</v>
      </c>
      <c r="D58" s="82" t="s">
        <v>22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45">
        <f t="shared" si="3"/>
        <v>0</v>
      </c>
    </row>
    <row r="59" spans="1:16" s="15" customFormat="1" ht="33" hidden="1">
      <c r="A59" s="20"/>
      <c r="B59" s="113" t="s">
        <v>60</v>
      </c>
      <c r="C59" s="77"/>
      <c r="D59" s="114" t="s">
        <v>82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45">
        <f t="shared" si="3"/>
        <v>0</v>
      </c>
    </row>
    <row r="60" spans="1:16" s="83" customFormat="1" ht="49.5" hidden="1">
      <c r="A60" s="81"/>
      <c r="B60" s="79" t="s">
        <v>129</v>
      </c>
      <c r="C60" s="74" t="s">
        <v>84</v>
      </c>
      <c r="D60" s="82" t="s">
        <v>130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45">
        <f t="shared" si="3"/>
        <v>0</v>
      </c>
    </row>
    <row r="61" spans="1:16" ht="16.5" hidden="1">
      <c r="A61" s="21"/>
      <c r="B61" s="42">
        <v>130000</v>
      </c>
      <c r="C61" s="47"/>
      <c r="D61" s="44" t="s">
        <v>46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54">
        <f t="shared" si="3"/>
        <v>0</v>
      </c>
    </row>
    <row r="62" spans="1:16" ht="33" hidden="1">
      <c r="A62" s="21"/>
      <c r="B62" s="73">
        <v>130102</v>
      </c>
      <c r="C62" s="124" t="s">
        <v>47</v>
      </c>
      <c r="D62" s="75" t="s">
        <v>123</v>
      </c>
      <c r="E62" s="160"/>
      <c r="F62" s="160"/>
      <c r="G62" s="111"/>
      <c r="H62" s="111"/>
      <c r="I62" s="111"/>
      <c r="J62" s="111"/>
      <c r="K62" s="111"/>
      <c r="L62" s="111"/>
      <c r="M62" s="111"/>
      <c r="N62" s="111"/>
      <c r="O62" s="111"/>
      <c r="P62" s="54">
        <f t="shared" si="3"/>
        <v>0</v>
      </c>
    </row>
    <row r="63" spans="1:16" ht="17.25" hidden="1" thickBot="1">
      <c r="A63" s="21"/>
      <c r="B63" s="73">
        <v>130112</v>
      </c>
      <c r="C63" s="124" t="s">
        <v>47</v>
      </c>
      <c r="D63" s="75" t="s">
        <v>110</v>
      </c>
      <c r="E63" s="110"/>
      <c r="F63" s="110"/>
      <c r="G63" s="110"/>
      <c r="H63" s="110"/>
      <c r="I63" s="110"/>
      <c r="J63" s="111"/>
      <c r="K63" s="110"/>
      <c r="L63" s="110"/>
      <c r="M63" s="110"/>
      <c r="N63" s="110"/>
      <c r="O63" s="110"/>
      <c r="P63" s="109">
        <f t="shared" si="3"/>
        <v>0</v>
      </c>
    </row>
    <row r="64" spans="1:16" ht="69.75" customHeight="1" hidden="1">
      <c r="A64" s="11"/>
      <c r="B64" s="143" t="s">
        <v>59</v>
      </c>
      <c r="C64" s="52"/>
      <c r="D64" s="116" t="s">
        <v>119</v>
      </c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8">
        <f aca="true" t="shared" si="4" ref="P64:P90">E64+J64</f>
        <v>0</v>
      </c>
    </row>
    <row r="65" spans="1:16" s="66" customFormat="1" ht="16.5" hidden="1">
      <c r="A65" s="27"/>
      <c r="B65" s="42" t="s">
        <v>18</v>
      </c>
      <c r="C65" s="77"/>
      <c r="D65" s="44" t="s">
        <v>19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3">
        <f t="shared" si="4"/>
        <v>0</v>
      </c>
    </row>
    <row r="66" spans="1:16" s="80" customFormat="1" ht="16.5" hidden="1">
      <c r="A66" s="67"/>
      <c r="B66" s="79" t="s">
        <v>20</v>
      </c>
      <c r="C66" s="74" t="s">
        <v>21</v>
      </c>
      <c r="D66" s="82" t="s">
        <v>22</v>
      </c>
      <c r="E66" s="108"/>
      <c r="F66" s="108"/>
      <c r="G66" s="108"/>
      <c r="H66" s="108"/>
      <c r="I66" s="108"/>
      <c r="J66" s="28"/>
      <c r="K66" s="28"/>
      <c r="L66" s="28"/>
      <c r="M66" s="28"/>
      <c r="N66" s="28"/>
      <c r="O66" s="28"/>
      <c r="P66" s="45">
        <f t="shared" si="4"/>
        <v>0</v>
      </c>
    </row>
    <row r="67" spans="1:16" ht="38.25" customHeight="1" hidden="1">
      <c r="A67" s="11"/>
      <c r="B67" s="90" t="s">
        <v>60</v>
      </c>
      <c r="C67" s="91"/>
      <c r="D67" s="92" t="s">
        <v>61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3">
        <f t="shared" si="4"/>
        <v>0</v>
      </c>
    </row>
    <row r="68" spans="1:16" ht="33" hidden="1">
      <c r="A68" s="11"/>
      <c r="B68" s="79" t="s">
        <v>62</v>
      </c>
      <c r="C68" s="115">
        <v>1090</v>
      </c>
      <c r="D68" s="82" t="s">
        <v>63</v>
      </c>
      <c r="E68" s="53"/>
      <c r="F68" s="63"/>
      <c r="G68" s="17"/>
      <c r="H68" s="17"/>
      <c r="I68" s="17"/>
      <c r="J68" s="17"/>
      <c r="K68" s="53"/>
      <c r="L68" s="53"/>
      <c r="M68" s="53"/>
      <c r="N68" s="53"/>
      <c r="O68" s="53"/>
      <c r="P68" s="54">
        <f t="shared" si="4"/>
        <v>0</v>
      </c>
    </row>
    <row r="69" spans="1:16" ht="140.25" customHeight="1" hidden="1">
      <c r="A69" s="11"/>
      <c r="B69" s="79" t="s">
        <v>106</v>
      </c>
      <c r="C69" s="115">
        <v>1060</v>
      </c>
      <c r="D69" s="82" t="s">
        <v>107</v>
      </c>
      <c r="E69" s="53"/>
      <c r="F69" s="63"/>
      <c r="G69" s="17"/>
      <c r="H69" s="17"/>
      <c r="I69" s="17"/>
      <c r="J69" s="17"/>
      <c r="K69" s="53"/>
      <c r="L69" s="53"/>
      <c r="M69" s="53"/>
      <c r="N69" s="53"/>
      <c r="O69" s="53"/>
      <c r="P69" s="54">
        <f t="shared" si="4"/>
        <v>0</v>
      </c>
    </row>
    <row r="70" spans="1:16" ht="35.25" customHeight="1" hidden="1">
      <c r="A70" s="11"/>
      <c r="B70" s="79" t="s">
        <v>108</v>
      </c>
      <c r="C70" s="115">
        <v>1030</v>
      </c>
      <c r="D70" s="82" t="s">
        <v>109</v>
      </c>
      <c r="E70" s="53"/>
      <c r="F70" s="63"/>
      <c r="G70" s="17"/>
      <c r="H70" s="17"/>
      <c r="I70" s="17"/>
      <c r="J70" s="17"/>
      <c r="K70" s="53"/>
      <c r="L70" s="53"/>
      <c r="M70" s="53"/>
      <c r="N70" s="53"/>
      <c r="O70" s="53"/>
      <c r="P70" s="54">
        <f t="shared" si="4"/>
        <v>0</v>
      </c>
    </row>
    <row r="71" spans="1:16" ht="71.25" customHeight="1" hidden="1">
      <c r="A71" s="11"/>
      <c r="B71" s="93" t="s">
        <v>64</v>
      </c>
      <c r="C71" s="47"/>
      <c r="D71" s="94" t="s">
        <v>48</v>
      </c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54">
        <f t="shared" si="4"/>
        <v>0</v>
      </c>
    </row>
    <row r="72" spans="1:16" ht="70.5" customHeight="1" hidden="1" thickBot="1">
      <c r="A72" s="11"/>
      <c r="B72" s="99" t="s">
        <v>65</v>
      </c>
      <c r="C72" s="84" t="s">
        <v>66</v>
      </c>
      <c r="D72" s="95" t="s">
        <v>68</v>
      </c>
      <c r="E72" s="101"/>
      <c r="F72" s="100"/>
      <c r="G72" s="102"/>
      <c r="H72" s="102"/>
      <c r="I72" s="102"/>
      <c r="J72" s="102"/>
      <c r="K72" s="101"/>
      <c r="L72" s="101"/>
      <c r="M72" s="101"/>
      <c r="N72" s="101"/>
      <c r="O72" s="101"/>
      <c r="P72" s="103">
        <f t="shared" si="4"/>
        <v>0</v>
      </c>
    </row>
    <row r="73" spans="1:16" ht="67.5" customHeight="1" hidden="1" thickBot="1">
      <c r="A73" s="11"/>
      <c r="B73" s="125" t="s">
        <v>67</v>
      </c>
      <c r="C73" s="126" t="s">
        <v>66</v>
      </c>
      <c r="D73" s="127" t="s">
        <v>69</v>
      </c>
      <c r="E73" s="128"/>
      <c r="F73" s="129"/>
      <c r="G73" s="130"/>
      <c r="H73" s="130"/>
      <c r="I73" s="130"/>
      <c r="J73" s="130"/>
      <c r="K73" s="128"/>
      <c r="L73" s="128"/>
      <c r="M73" s="128"/>
      <c r="N73" s="128"/>
      <c r="O73" s="128"/>
      <c r="P73" s="131">
        <f t="shared" si="4"/>
        <v>0</v>
      </c>
    </row>
    <row r="74" spans="1:17" ht="33" hidden="1">
      <c r="A74" s="11"/>
      <c r="B74" s="143" t="s">
        <v>87</v>
      </c>
      <c r="C74" s="147"/>
      <c r="D74" s="116" t="s">
        <v>88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41">
        <f>P75+P79+P81</f>
        <v>0</v>
      </c>
      <c r="Q74" s="166"/>
    </row>
    <row r="75" spans="1:16" ht="16.5" hidden="1">
      <c r="A75" s="11"/>
      <c r="B75" s="42">
        <v>110000</v>
      </c>
      <c r="C75" s="43"/>
      <c r="D75" s="44" t="s">
        <v>92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45">
        <f>P76+P77+P78</f>
        <v>0</v>
      </c>
    </row>
    <row r="76" spans="1:16" ht="49.5" hidden="1">
      <c r="A76" s="11"/>
      <c r="B76" s="73">
        <v>110103</v>
      </c>
      <c r="C76" s="124" t="s">
        <v>116</v>
      </c>
      <c r="D76" s="75" t="s">
        <v>117</v>
      </c>
      <c r="E76" s="76"/>
      <c r="F76" s="76"/>
      <c r="G76" s="29"/>
      <c r="H76" s="29"/>
      <c r="I76" s="29"/>
      <c r="J76" s="29"/>
      <c r="K76" s="29"/>
      <c r="L76" s="29"/>
      <c r="M76" s="29"/>
      <c r="N76" s="29"/>
      <c r="O76" s="29"/>
      <c r="P76" s="54">
        <f>E76+J76</f>
        <v>0</v>
      </c>
    </row>
    <row r="77" spans="1:16" ht="39.75" customHeight="1" hidden="1">
      <c r="A77" s="11"/>
      <c r="B77" s="73" t="s">
        <v>124</v>
      </c>
      <c r="C77" s="74" t="s">
        <v>125</v>
      </c>
      <c r="D77" s="82" t="s">
        <v>126</v>
      </c>
      <c r="E77" s="76"/>
      <c r="F77" s="76"/>
      <c r="G77" s="76"/>
      <c r="H77" s="76"/>
      <c r="I77" s="76"/>
      <c r="J77" s="76"/>
      <c r="K77" s="76"/>
      <c r="L77" s="76"/>
      <c r="M77" s="76"/>
      <c r="N77" s="28"/>
      <c r="O77" s="76"/>
      <c r="P77" s="54">
        <f>E77+J77</f>
        <v>0</v>
      </c>
    </row>
    <row r="78" spans="1:16" ht="35.25" customHeight="1" hidden="1">
      <c r="A78" s="11"/>
      <c r="B78" s="79" t="s">
        <v>113</v>
      </c>
      <c r="C78" s="74" t="s">
        <v>114</v>
      </c>
      <c r="D78" s="82" t="s">
        <v>115</v>
      </c>
      <c r="E78" s="119"/>
      <c r="F78" s="119"/>
      <c r="G78" s="151"/>
      <c r="H78" s="151"/>
      <c r="I78" s="151"/>
      <c r="J78" s="150"/>
      <c r="K78" s="150"/>
      <c r="L78" s="150"/>
      <c r="M78" s="150"/>
      <c r="N78" s="150"/>
      <c r="O78" s="150"/>
      <c r="P78" s="54">
        <f>E78+J78</f>
        <v>0</v>
      </c>
    </row>
    <row r="79" spans="1:16" ht="16.5" hidden="1">
      <c r="A79" s="11"/>
      <c r="B79" s="68">
        <v>150000</v>
      </c>
      <c r="C79" s="153"/>
      <c r="D79" s="141" t="s">
        <v>35</v>
      </c>
      <c r="E79" s="28"/>
      <c r="F79" s="28"/>
      <c r="G79" s="28"/>
      <c r="H79" s="28"/>
      <c r="I79" s="28"/>
      <c r="J79" s="29"/>
      <c r="K79" s="29"/>
      <c r="L79" s="29"/>
      <c r="M79" s="29"/>
      <c r="N79" s="29"/>
      <c r="O79" s="29"/>
      <c r="P79" s="45">
        <f>P80</f>
        <v>0</v>
      </c>
    </row>
    <row r="80" spans="1:16" ht="16.5" hidden="1">
      <c r="A80" s="11"/>
      <c r="B80" s="46">
        <v>150101</v>
      </c>
      <c r="C80" s="47" t="s">
        <v>15</v>
      </c>
      <c r="D80" s="48" t="s">
        <v>36</v>
      </c>
      <c r="E80" s="28"/>
      <c r="F80" s="28"/>
      <c r="G80" s="29"/>
      <c r="H80" s="29"/>
      <c r="I80" s="29"/>
      <c r="J80" s="28"/>
      <c r="K80" s="29"/>
      <c r="L80" s="29"/>
      <c r="M80" s="29"/>
      <c r="N80" s="28"/>
      <c r="O80" s="28"/>
      <c r="P80" s="45">
        <f aca="true" t="shared" si="5" ref="P80:P85">E80+J80</f>
        <v>0</v>
      </c>
    </row>
    <row r="81" spans="1:16" s="15" customFormat="1" ht="33" hidden="1">
      <c r="A81" s="164"/>
      <c r="B81" s="42">
        <v>250000</v>
      </c>
      <c r="C81" s="43"/>
      <c r="D81" s="44" t="s">
        <v>58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45">
        <f t="shared" si="5"/>
        <v>0</v>
      </c>
    </row>
    <row r="82" spans="1:16" ht="23.25" customHeight="1" hidden="1" thickBot="1">
      <c r="A82" s="11"/>
      <c r="B82" s="158">
        <v>250404</v>
      </c>
      <c r="C82" s="50" t="s">
        <v>80</v>
      </c>
      <c r="D82" s="159" t="s">
        <v>81</v>
      </c>
      <c r="E82" s="28"/>
      <c r="F82" s="28"/>
      <c r="G82" s="29"/>
      <c r="H82" s="29"/>
      <c r="I82" s="29"/>
      <c r="J82" s="28"/>
      <c r="K82" s="29"/>
      <c r="L82" s="29"/>
      <c r="M82" s="29"/>
      <c r="N82" s="28"/>
      <c r="O82" s="28"/>
      <c r="P82" s="45">
        <f t="shared" si="5"/>
        <v>0</v>
      </c>
    </row>
    <row r="83" spans="1:16" s="66" customFormat="1" ht="36" customHeight="1" hidden="1">
      <c r="A83" s="136"/>
      <c r="B83" s="143" t="s">
        <v>111</v>
      </c>
      <c r="C83" s="135"/>
      <c r="D83" s="116" t="s">
        <v>112</v>
      </c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8">
        <f t="shared" si="5"/>
        <v>0</v>
      </c>
    </row>
    <row r="84" spans="1:16" ht="20.25" customHeight="1" hidden="1">
      <c r="A84" s="133"/>
      <c r="B84" s="42" t="s">
        <v>18</v>
      </c>
      <c r="C84" s="77"/>
      <c r="D84" s="44" t="s">
        <v>19</v>
      </c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03">
        <f t="shared" si="5"/>
        <v>0</v>
      </c>
    </row>
    <row r="85" spans="1:16" ht="21" customHeight="1" hidden="1" thickBot="1">
      <c r="A85" s="134"/>
      <c r="B85" s="138" t="s">
        <v>20</v>
      </c>
      <c r="C85" s="50" t="s">
        <v>21</v>
      </c>
      <c r="D85" s="96" t="s">
        <v>22</v>
      </c>
      <c r="E85" s="104"/>
      <c r="F85" s="105"/>
      <c r="G85" s="105"/>
      <c r="H85" s="106"/>
      <c r="I85" s="106"/>
      <c r="J85" s="88"/>
      <c r="K85" s="88"/>
      <c r="L85" s="137"/>
      <c r="M85" s="137"/>
      <c r="N85" s="137"/>
      <c r="O85" s="104"/>
      <c r="P85" s="139">
        <f t="shared" si="5"/>
        <v>0</v>
      </c>
    </row>
    <row r="86" spans="1:16" s="71" customFormat="1" ht="49.5" hidden="1">
      <c r="A86" s="67"/>
      <c r="B86" s="68" t="s">
        <v>75</v>
      </c>
      <c r="C86" s="69"/>
      <c r="D86" s="70" t="s">
        <v>76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45">
        <f t="shared" si="4"/>
        <v>0</v>
      </c>
    </row>
    <row r="87" spans="1:16" s="71" customFormat="1" ht="16.5" hidden="1">
      <c r="A87" s="72"/>
      <c r="B87" s="42" t="s">
        <v>18</v>
      </c>
      <c r="C87" s="43"/>
      <c r="D87" s="44" t="s">
        <v>19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54">
        <f t="shared" si="4"/>
        <v>0</v>
      </c>
    </row>
    <row r="88" spans="1:16" s="71" customFormat="1" ht="20.25" customHeight="1" hidden="1" thickBot="1">
      <c r="A88" s="89"/>
      <c r="B88" s="73" t="s">
        <v>20</v>
      </c>
      <c r="C88" s="161" t="s">
        <v>21</v>
      </c>
      <c r="D88" s="162" t="s">
        <v>22</v>
      </c>
      <c r="E88" s="119"/>
      <c r="F88" s="119"/>
      <c r="G88" s="151"/>
      <c r="H88" s="151"/>
      <c r="I88" s="151"/>
      <c r="J88" s="151"/>
      <c r="K88" s="150"/>
      <c r="L88" s="150"/>
      <c r="M88" s="150"/>
      <c r="N88" s="150"/>
      <c r="O88" s="150"/>
      <c r="P88" s="54">
        <f t="shared" si="4"/>
        <v>0</v>
      </c>
    </row>
    <row r="89" spans="1:16" s="71" customFormat="1" ht="20.25" customHeight="1" hidden="1">
      <c r="A89" s="72"/>
      <c r="B89" s="42">
        <v>150000</v>
      </c>
      <c r="C89" s="47"/>
      <c r="D89" s="44" t="s">
        <v>35</v>
      </c>
      <c r="E89" s="119"/>
      <c r="F89" s="119"/>
      <c r="G89" s="151"/>
      <c r="H89" s="151"/>
      <c r="I89" s="151"/>
      <c r="J89" s="132"/>
      <c r="K89" s="150"/>
      <c r="L89" s="150"/>
      <c r="M89" s="150"/>
      <c r="N89" s="132"/>
      <c r="O89" s="150"/>
      <c r="P89" s="54">
        <f t="shared" si="4"/>
        <v>0</v>
      </c>
    </row>
    <row r="90" spans="1:16" s="71" customFormat="1" ht="37.5" customHeight="1" hidden="1" thickBot="1">
      <c r="A90" s="72"/>
      <c r="B90" s="154" t="s">
        <v>122</v>
      </c>
      <c r="C90" s="161" t="s">
        <v>127</v>
      </c>
      <c r="D90" s="165" t="s">
        <v>128</v>
      </c>
      <c r="E90" s="155"/>
      <c r="F90" s="155"/>
      <c r="G90" s="156"/>
      <c r="H90" s="156"/>
      <c r="I90" s="156"/>
      <c r="J90" s="155"/>
      <c r="K90" s="148"/>
      <c r="L90" s="148"/>
      <c r="M90" s="148"/>
      <c r="N90" s="163"/>
      <c r="O90" s="148"/>
      <c r="P90" s="157">
        <f t="shared" si="4"/>
        <v>0</v>
      </c>
    </row>
    <row r="91" spans="1:16" s="15" customFormat="1" ht="21.75" customHeight="1" thickBot="1">
      <c r="A91" s="16"/>
      <c r="B91" s="59"/>
      <c r="C91" s="60"/>
      <c r="D91" s="61" t="s">
        <v>14</v>
      </c>
      <c r="E91" s="62">
        <f>E45</f>
        <v>8127000</v>
      </c>
      <c r="F91" s="62">
        <f aca="true" t="shared" si="6" ref="F91:O91">F45</f>
        <v>8127000</v>
      </c>
      <c r="G91" s="62">
        <f t="shared" si="6"/>
        <v>4145344</v>
      </c>
      <c r="H91" s="62">
        <f t="shared" si="6"/>
        <v>1906741</v>
      </c>
      <c r="I91" s="62">
        <f t="shared" si="6"/>
        <v>0</v>
      </c>
      <c r="J91" s="62">
        <f t="shared" si="6"/>
        <v>0</v>
      </c>
      <c r="K91" s="62">
        <f t="shared" si="6"/>
        <v>0</v>
      </c>
      <c r="L91" s="62">
        <f t="shared" si="6"/>
        <v>0</v>
      </c>
      <c r="M91" s="62">
        <f t="shared" si="6"/>
        <v>0</v>
      </c>
      <c r="N91" s="62">
        <f t="shared" si="6"/>
        <v>0</v>
      </c>
      <c r="O91" s="62">
        <f t="shared" si="6"/>
        <v>0</v>
      </c>
      <c r="P91" s="152">
        <f>P13+P44+P56+P64+P83+P86+P74</f>
        <v>8127000</v>
      </c>
    </row>
    <row r="92" spans="1:16" s="15" customFormat="1" ht="21.75" customHeight="1">
      <c r="A92" s="16"/>
      <c r="B92" s="144"/>
      <c r="C92" s="145"/>
      <c r="D92" s="146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s="15" customFormat="1" ht="21.75" customHeight="1">
      <c r="A93" s="16"/>
      <c r="B93" s="144"/>
      <c r="C93" s="145"/>
      <c r="D93" s="146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s="15" customFormat="1" ht="15.75">
      <c r="A94" s="16"/>
      <c r="B94" s="33"/>
      <c r="C94" s="34"/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2:16" ht="18.75">
      <c r="B95" s="120" t="s">
        <v>132</v>
      </c>
      <c r="C95" s="120"/>
      <c r="D95" s="120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120" t="s">
        <v>133</v>
      </c>
      <c r="P95" s="121"/>
    </row>
    <row r="96" ht="12.75">
      <c r="P96" s="16"/>
    </row>
    <row r="97" spans="5:16" ht="16.5"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12"/>
    </row>
    <row r="98" spans="5:16" ht="16.5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12"/>
    </row>
    <row r="99" spans="5:16" ht="16.5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12"/>
    </row>
    <row r="100" spans="5:16" ht="16.5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12"/>
    </row>
    <row r="101" spans="5:16" ht="16.5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12"/>
    </row>
    <row r="102" spans="5:16" ht="16.5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12"/>
    </row>
    <row r="103" spans="6:16" ht="16.5">
      <c r="F103" s="14"/>
      <c r="P103" s="16"/>
    </row>
    <row r="104" spans="5:16" ht="16.5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12"/>
    </row>
    <row r="105" spans="5:16" ht="16.5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12"/>
    </row>
    <row r="106" spans="5:16" ht="16.5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12"/>
    </row>
    <row r="107" spans="5:16" ht="16.5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5:16" ht="16.5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5:16" ht="16.5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5:16" ht="16.5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5:16" ht="16.5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5:16" ht="16.5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5:16" ht="16.5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5:16" ht="16.5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5:16" ht="16.5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5:16" ht="16.5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5:16" ht="16.5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5:16" ht="16.5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5:16" ht="16.5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5:16" ht="16.5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5:16" ht="16.5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5:16" ht="16.5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5:16" ht="16.5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5:16" ht="16.5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5:16" ht="16.5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5:16" ht="16.5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5:16" ht="16.5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5:16" ht="16.5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5:16" ht="16.5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5:16" ht="16.5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5:16" ht="16.5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5:16" ht="16.5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5:16" ht="16.5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5:16" ht="16.5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5:16" ht="16.5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5:16" ht="16.5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5:16" ht="16.5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5:16" ht="16.5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5:16" ht="16.5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5:16" ht="16.5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5:16" ht="16.5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5:16" ht="16.5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5:16" ht="16.5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5:16" ht="16.5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5:16" ht="16.5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5:16" ht="16.5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5:16" ht="16.5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5:16" ht="16.5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5:16" ht="16.5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5:16" ht="16.5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5:16" ht="16.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5:16" ht="16.5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5:16" ht="16.5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5:16" ht="16.5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5:16" ht="16.5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5:16" ht="16.5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5:16" ht="16.5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5:16" ht="16.5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5:16" ht="16.5"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5:16" ht="16.5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5:16" ht="16.5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5:16" ht="16.5"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5:16" ht="16.5"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5:16" ht="16.5"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5:16" ht="16.5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5:16" ht="16.5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5:16" ht="16.5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5:16" ht="16.5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5:16" ht="16.5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5:16" ht="16.5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5:16" ht="16.5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5:16" ht="16.5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5:16" ht="16.5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5:16" ht="16.5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5:16" ht="16.5"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5:16" ht="16.5"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5:16" ht="16.5"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5:16" ht="16.5"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5:16" ht="16.5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5:16" ht="16.5"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</sheetData>
  <sheetProtection/>
  <mergeCells count="23">
    <mergeCell ref="M1:O1"/>
    <mergeCell ref="M2:O2"/>
    <mergeCell ref="B3:P3"/>
    <mergeCell ref="C5:C12"/>
    <mergeCell ref="D5:D12"/>
    <mergeCell ref="P5:P12"/>
    <mergeCell ref="B5:B8"/>
    <mergeCell ref="B9:B12"/>
    <mergeCell ref="I10:I12"/>
    <mergeCell ref="E5:I9"/>
    <mergeCell ref="J5:O9"/>
    <mergeCell ref="J10:J12"/>
    <mergeCell ref="O11:O12"/>
    <mergeCell ref="N10:N12"/>
    <mergeCell ref="M11:M12"/>
    <mergeCell ref="L10:M10"/>
    <mergeCell ref="L11:L12"/>
    <mergeCell ref="E10:E12"/>
    <mergeCell ref="F10:F12"/>
    <mergeCell ref="G11:G12"/>
    <mergeCell ref="K10:K12"/>
    <mergeCell ref="H11:H12"/>
    <mergeCell ref="G10:H10"/>
  </mergeCells>
  <printOptions horizontalCentered="1"/>
  <pageMargins left="0.3937007874015748" right="0.1968503937007874" top="0.31" bottom="0.32" header="0.31496062992125984" footer="0.2"/>
  <pageSetup fitToHeight="0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2016-11-11T08:06:03Z</cp:lastPrinted>
  <dcterms:created xsi:type="dcterms:W3CDTF">2014-01-17T10:52:16Z</dcterms:created>
  <dcterms:modified xsi:type="dcterms:W3CDTF">2016-11-11T08:10:31Z</dcterms:modified>
  <cp:category/>
  <cp:version/>
  <cp:contentType/>
  <cp:contentStatus/>
</cp:coreProperties>
</file>