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88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<sst xmlns="http://schemas.openxmlformats.org/spreadsheetml/2006/main" count="36" uniqueCount="28">
  <si>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КЕКВ</t>
  </si>
  <si>
    <t>Найменування заходів</t>
  </si>
  <si>
    <t>Орієнтовні обсяги фінансування</t>
  </si>
  <si>
    <t>У тому числі за роками</t>
  </si>
  <si>
    <t>Разом</t>
  </si>
  <si>
    <t>Державний бюджет</t>
  </si>
  <si>
    <t>Поточні видатки</t>
  </si>
  <si>
    <t>Оплата праці та нарахування на заробітну плату</t>
  </si>
  <si>
    <t>Нарахування на оплату праці</t>
  </si>
  <si>
    <t>Використання товарів і послуг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</si>
  <si>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</si>
  <si>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</si>
  <si>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</si>
  <si>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>Оплата водопостачання та водовідведення</t>
  </si>
  <si>
    <t>Оплата послуг теплопостачання</t>
  </si>
  <si>
    <t>Оплата електроенергії</t>
  </si>
  <si>
    <t>Капітальні видатки</t>
  </si>
  <si>
    <t>Придбання обладнання і предметів довгострокового користування</t>
  </si>
  <si>
    <t xml:space="preserve">Заробітна плата </t>
  </si>
  <si>
    <t>Усього</t>
  </si>
  <si>
    <t>Предмети, матеріали, обладнання та інвентар</t>
  </si>
  <si>
    <t>Бюджет Новокаховської ОТГ</t>
  </si>
  <si>
    <t xml:space="preserve">Бюджет Новокаховської ОТГ </t>
  </si>
  <si>
    <t>Медикаменти та перев'язувальний матеріал</t>
  </si>
  <si>
    <t>Разом за Програмою: 6327709 грн.</t>
  </si>
  <si>
    <r>
      <rPr>
        <b/>
        <sz val="14"/>
        <color indexed="8"/>
        <rFont val="Calibri"/>
        <family val="2"/>
      </rPr>
      <t xml:space="preserve">Заходи реалізації Програми фінансування Комунальної установи 
«Інклюзивно-ресурсний центр» Новокаховської міської ради на 2022-2025 роки                                    </t>
    </r>
    <r>
      <rPr>
        <sz val="11"/>
        <color theme="1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(грн.)</t>
    </r>
  </si>
  <si>
    <t>Додаток 2
до рішення виконавчого комітету</t>
  </si>
  <si>
    <r>
      <rPr>
        <i/>
        <u val="single"/>
        <sz val="14"/>
        <color indexed="8"/>
        <rFont val="Calibri"/>
        <family val="2"/>
      </rPr>
      <t>23.11.2021</t>
    </r>
    <r>
      <rPr>
        <sz val="14"/>
        <color indexed="8"/>
        <rFont val="Calibri"/>
        <family val="2"/>
      </rPr>
      <t xml:space="preserve">№ </t>
    </r>
    <r>
      <rPr>
        <i/>
        <u val="single"/>
        <sz val="14"/>
        <color indexed="8"/>
        <rFont val="Calibri"/>
        <family val="2"/>
      </rPr>
      <t>608</t>
    </r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</si>
</sst>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Times New Roman"/>
      <family val="1"/>
    </font>
    <font>
      <i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top"/>
    </xf>
    <xf numFmtId="0" fontId="45" fillId="0" borderId="10" xfId="0" applyFont="1" applyFill="1" applyBorder="1" applyAlignment="1">
      <alignment horizontal="center" textRotation="90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47" fillId="0" borderId="10" xfId="0" applyFont="1" applyFill="1" applyBorder="1" applyAlignment="1">
      <alignment/>
    </xf>
    <xf numFmtId="1" fontId="35" fillId="0" borderId="10" xfId="0" applyNumberFormat="1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1" fontId="50" fillId="0" borderId="10" xfId="0" applyNumberFormat="1" applyFont="1" applyFill="1" applyBorder="1" applyAlignment="1">
      <alignment/>
    </xf>
    <xf numFmtId="1" fontId="50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wrapText="1"/>
    </xf>
    <xf numFmtId="1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47" fillId="0" borderId="10" xfId="0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12" xfId="0" applyFill="1" applyBorder="1" applyAlignment="1">
      <alignment horizontal="left" vertical="center" textRotation="90" wrapText="1"/>
    </xf>
    <xf numFmtId="0" fontId="0" fillId="0" borderId="13" xfId="0" applyFill="1" applyBorder="1" applyAlignment="1">
      <alignment horizontal="left" vertical="center" textRotation="90" wrapText="1"/>
    </xf>
    <xf numFmtId="0" fontId="0" fillId="0" borderId="14" xfId="0" applyFill="1" applyBorder="1" applyAlignment="1">
      <alignment horizontal="left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5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75" zoomScaleNormal="75" zoomScalePageLayoutView="0" workbookViewId="0" topLeftCell="A1">
      <selection activeCell="L4" sqref="L4:O4"/>
    </sheetView>
  </sheetViews>
  <sheetFormatPr defaultColWidth="9.140625" defaultRowHeight="15"/>
  <cols>
    <col min="2" max="2" width="34.28125" style="0" customWidth="1"/>
    <col min="3" max="3" width="11.421875" style="0" customWidth="1"/>
    <col min="4" max="4" width="10.140625" style="0" customWidth="1"/>
    <col min="5" max="5" width="11.140625" style="0" customWidth="1"/>
    <col min="6" max="6" width="10.8515625" style="0" customWidth="1"/>
    <col min="7" max="7" width="11.57421875" style="0" customWidth="1"/>
    <col min="8" max="8" width="10.8515625" style="0" customWidth="1"/>
    <col min="9" max="9" width="11.28125" style="0" customWidth="1"/>
    <col min="10" max="10" width="11.8515625" style="0" customWidth="1"/>
    <col min="11" max="11" width="11.140625" style="0" customWidth="1"/>
    <col min="12" max="12" width="14.28125" style="0" customWidth="1"/>
    <col min="13" max="13" width="12.7109375" style="0" customWidth="1"/>
    <col min="14" max="14" width="12.00390625" style="0" customWidth="1"/>
    <col min="15" max="15" width="13.8515625" style="0" customWidth="1"/>
  </cols>
  <sheetData>
    <row r="1" spans="8:15" ht="15" customHeight="1">
      <c r="H1" s="33"/>
      <c r="I1" s="33"/>
      <c r="J1" s="33"/>
      <c r="K1" s="33"/>
      <c r="L1" s="40" t="s">
        <v>26</v>
      </c>
      <c r="M1" s="40"/>
      <c r="N1" s="40"/>
      <c r="O1" s="40"/>
    </row>
    <row r="2" spans="8:15" ht="15" customHeight="1">
      <c r="H2" s="33"/>
      <c r="I2" s="33"/>
      <c r="J2" s="33"/>
      <c r="K2" s="33"/>
      <c r="L2" s="40"/>
      <c r="M2" s="40"/>
      <c r="N2" s="40"/>
      <c r="O2" s="40"/>
    </row>
    <row r="3" spans="8:15" ht="15" customHeight="1">
      <c r="H3" s="33"/>
      <c r="I3" s="33"/>
      <c r="J3" s="33"/>
      <c r="K3" s="33"/>
      <c r="L3" s="40"/>
      <c r="M3" s="40"/>
      <c r="N3" s="40"/>
      <c r="O3" s="40"/>
    </row>
    <row r="4" spans="8:17" ht="102.75" customHeight="1">
      <c r="H4" s="33"/>
      <c r="I4" s="33"/>
      <c r="J4" s="33"/>
      <c r="K4" s="33"/>
      <c r="L4" s="53" t="s">
        <v>27</v>
      </c>
      <c r="M4" s="41"/>
      <c r="N4" s="41"/>
      <c r="O4" s="41"/>
      <c r="P4" s="2"/>
      <c r="Q4" s="2"/>
    </row>
    <row r="5" spans="1:12" ht="14.25">
      <c r="A5" s="45" t="s">
        <v>25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4.2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23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5" ht="21.75" customHeight="1">
      <c r="A8" s="47" t="s">
        <v>0</v>
      </c>
      <c r="B8" s="50" t="s">
        <v>1</v>
      </c>
      <c r="C8" s="34" t="s">
        <v>2</v>
      </c>
      <c r="D8" s="37" t="s">
        <v>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1:15" ht="23.25" customHeight="1">
      <c r="A9" s="48"/>
      <c r="B9" s="51"/>
      <c r="C9" s="35"/>
      <c r="D9" s="37">
        <v>2022</v>
      </c>
      <c r="E9" s="38"/>
      <c r="F9" s="39"/>
      <c r="G9" s="37">
        <v>2023</v>
      </c>
      <c r="H9" s="38"/>
      <c r="I9" s="39"/>
      <c r="J9" s="37">
        <v>2024</v>
      </c>
      <c r="K9" s="38"/>
      <c r="L9" s="39"/>
      <c r="M9" s="37">
        <v>2025</v>
      </c>
      <c r="N9" s="38"/>
      <c r="O9" s="39"/>
    </row>
    <row r="10" spans="1:15" ht="101.25" customHeight="1">
      <c r="A10" s="49"/>
      <c r="B10" s="52"/>
      <c r="C10" s="36"/>
      <c r="D10" s="3" t="s">
        <v>4</v>
      </c>
      <c r="E10" s="3" t="s">
        <v>21</v>
      </c>
      <c r="F10" s="3" t="s">
        <v>5</v>
      </c>
      <c r="G10" s="3" t="s">
        <v>4</v>
      </c>
      <c r="H10" s="3" t="s">
        <v>22</v>
      </c>
      <c r="I10" s="3" t="s">
        <v>5</v>
      </c>
      <c r="J10" s="3" t="s">
        <v>4</v>
      </c>
      <c r="K10" s="3" t="s">
        <v>21</v>
      </c>
      <c r="L10" s="3" t="s">
        <v>5</v>
      </c>
      <c r="M10" s="3" t="s">
        <v>4</v>
      </c>
      <c r="N10" s="3" t="s">
        <v>21</v>
      </c>
      <c r="O10" s="3" t="s">
        <v>5</v>
      </c>
    </row>
    <row r="11" spans="1:15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10</v>
      </c>
      <c r="N11" s="4">
        <v>11</v>
      </c>
      <c r="O11" s="4">
        <v>12</v>
      </c>
    </row>
    <row r="12" spans="1:15" ht="15">
      <c r="A12" s="5">
        <v>2000</v>
      </c>
      <c r="B12" s="5" t="s">
        <v>6</v>
      </c>
      <c r="C12" s="6">
        <f>D12+G12+J12+M12</f>
        <v>6327709</v>
      </c>
      <c r="D12" s="12">
        <f aca="true" t="shared" si="0" ref="D12:D20">E12+F12</f>
        <v>1431598</v>
      </c>
      <c r="E12" s="12">
        <f>E13+E16</f>
        <v>334787</v>
      </c>
      <c r="F12" s="12">
        <f>F13+F16</f>
        <v>1096811</v>
      </c>
      <c r="G12" s="12">
        <f aca="true" t="shared" si="1" ref="G12:G20">H12+I12</f>
        <v>1564011</v>
      </c>
      <c r="H12" s="12">
        <f>H13+H16</f>
        <v>363006</v>
      </c>
      <c r="I12" s="12">
        <f>I13</f>
        <v>1201005</v>
      </c>
      <c r="J12" s="12">
        <f>K12+L12</f>
        <v>1666050</v>
      </c>
      <c r="K12" s="12">
        <f>K13+K16</f>
        <v>383375</v>
      </c>
      <c r="L12" s="12">
        <f>L13</f>
        <v>1282675</v>
      </c>
      <c r="M12" s="12">
        <f>N12+O12</f>
        <v>1666050</v>
      </c>
      <c r="N12" s="12">
        <f>N13+N16</f>
        <v>383375</v>
      </c>
      <c r="O12" s="12">
        <f>O13</f>
        <v>1282675</v>
      </c>
    </row>
    <row r="13" spans="1:15" ht="38.25" customHeight="1">
      <c r="A13" s="7">
        <v>2100</v>
      </c>
      <c r="B13" s="8" t="s">
        <v>7</v>
      </c>
      <c r="C13" s="6">
        <f>D13+G13+J13+M13</f>
        <v>6073905</v>
      </c>
      <c r="D13" s="12">
        <f t="shared" si="0"/>
        <v>1368147</v>
      </c>
      <c r="E13" s="12">
        <f>E14+E15</f>
        <v>271336</v>
      </c>
      <c r="F13" s="12">
        <f>F14+F15</f>
        <v>1096811</v>
      </c>
      <c r="G13" s="12">
        <f t="shared" si="1"/>
        <v>1500560</v>
      </c>
      <c r="H13" s="12">
        <f aca="true" t="shared" si="2" ref="H13:O13">H14+H15</f>
        <v>299555</v>
      </c>
      <c r="I13" s="12">
        <f t="shared" si="2"/>
        <v>1201005</v>
      </c>
      <c r="J13" s="12">
        <f t="shared" si="2"/>
        <v>1602599</v>
      </c>
      <c r="K13" s="12">
        <f t="shared" si="2"/>
        <v>319924</v>
      </c>
      <c r="L13" s="12">
        <f t="shared" si="2"/>
        <v>1282675</v>
      </c>
      <c r="M13" s="12">
        <f t="shared" si="2"/>
        <v>1602599</v>
      </c>
      <c r="N13" s="12">
        <f t="shared" si="2"/>
        <v>319924</v>
      </c>
      <c r="O13" s="12">
        <f t="shared" si="2"/>
        <v>1282675</v>
      </c>
    </row>
    <row r="14" spans="1:15" ht="15">
      <c r="A14" s="4">
        <v>2111</v>
      </c>
      <c r="B14" s="9" t="s">
        <v>18</v>
      </c>
      <c r="C14" s="10">
        <f>D14+G14+J14++M14</f>
        <v>4978611</v>
      </c>
      <c r="D14" s="17">
        <f t="shared" si="0"/>
        <v>1121432</v>
      </c>
      <c r="E14" s="17">
        <v>222407</v>
      </c>
      <c r="F14" s="17">
        <v>899025</v>
      </c>
      <c r="G14" s="17">
        <f t="shared" si="1"/>
        <v>1229967</v>
      </c>
      <c r="H14" s="17">
        <v>245537</v>
      </c>
      <c r="I14" s="17">
        <v>984430</v>
      </c>
      <c r="J14" s="17">
        <f aca="true" t="shared" si="3" ref="J14:J20">K14+L14</f>
        <v>1313606</v>
      </c>
      <c r="K14" s="17">
        <v>262233</v>
      </c>
      <c r="L14" s="17">
        <v>1051373</v>
      </c>
      <c r="M14" s="17">
        <f aca="true" t="shared" si="4" ref="M14:M20">N14+O14</f>
        <v>1313606</v>
      </c>
      <c r="N14" s="17">
        <v>262233</v>
      </c>
      <c r="O14" s="17">
        <v>1051373</v>
      </c>
    </row>
    <row r="15" spans="1:15" ht="15">
      <c r="A15" s="4">
        <v>2120</v>
      </c>
      <c r="B15" s="9" t="s">
        <v>8</v>
      </c>
      <c r="C15" s="10">
        <f>D15+G15+J15+M15</f>
        <v>1095294</v>
      </c>
      <c r="D15" s="17">
        <f t="shared" si="0"/>
        <v>246715</v>
      </c>
      <c r="E15" s="17">
        <v>48929</v>
      </c>
      <c r="F15" s="17">
        <v>197786</v>
      </c>
      <c r="G15" s="17">
        <f t="shared" si="1"/>
        <v>270593</v>
      </c>
      <c r="H15" s="17">
        <v>54018</v>
      </c>
      <c r="I15" s="17">
        <v>216575</v>
      </c>
      <c r="J15" s="17">
        <f t="shared" si="3"/>
        <v>288993</v>
      </c>
      <c r="K15" s="17">
        <v>57691</v>
      </c>
      <c r="L15" s="17">
        <v>231302</v>
      </c>
      <c r="M15" s="17">
        <f t="shared" si="4"/>
        <v>288993</v>
      </c>
      <c r="N15" s="17">
        <v>57691</v>
      </c>
      <c r="O15" s="17">
        <v>231302</v>
      </c>
    </row>
    <row r="16" spans="1:15" ht="18.75" customHeight="1">
      <c r="A16" s="7">
        <v>2200</v>
      </c>
      <c r="B16" s="11" t="s">
        <v>9</v>
      </c>
      <c r="C16" s="6">
        <f>D16+G16+J16+M16</f>
        <v>253804</v>
      </c>
      <c r="D16" s="12">
        <f t="shared" si="0"/>
        <v>63451</v>
      </c>
      <c r="E16" s="12">
        <f>E17+E19+E20+E21+E18</f>
        <v>63451</v>
      </c>
      <c r="F16" s="12">
        <v>0</v>
      </c>
      <c r="G16" s="12">
        <f t="shared" si="1"/>
        <v>63451</v>
      </c>
      <c r="H16" s="12">
        <f>H17+H19+H20+H21+H18</f>
        <v>63451</v>
      </c>
      <c r="I16" s="12">
        <f>I17+I19+I20+I21</f>
        <v>0</v>
      </c>
      <c r="J16" s="12">
        <f t="shared" si="3"/>
        <v>63451</v>
      </c>
      <c r="K16" s="16">
        <f>K17+K19+K20+K21+K18</f>
        <v>63451</v>
      </c>
      <c r="L16" s="12">
        <f>L17+L19+L20+L21</f>
        <v>0</v>
      </c>
      <c r="M16" s="12">
        <f t="shared" si="4"/>
        <v>63451</v>
      </c>
      <c r="N16" s="16">
        <f>N17+N19+N20+N21+N18</f>
        <v>63451</v>
      </c>
      <c r="O16" s="12">
        <f>O17+O19+O20+O21</f>
        <v>0</v>
      </c>
    </row>
    <row r="17" spans="1:15" ht="33" customHeight="1">
      <c r="A17" s="4">
        <v>2210</v>
      </c>
      <c r="B17" s="14" t="s">
        <v>20</v>
      </c>
      <c r="C17" s="15">
        <f>D17+G17+J17+M17</f>
        <v>26360</v>
      </c>
      <c r="D17" s="15">
        <f t="shared" si="0"/>
        <v>6590</v>
      </c>
      <c r="E17" s="15">
        <v>6590</v>
      </c>
      <c r="F17" s="15">
        <v>0</v>
      </c>
      <c r="G17" s="15">
        <f t="shared" si="1"/>
        <v>6590</v>
      </c>
      <c r="H17" s="15">
        <v>6590</v>
      </c>
      <c r="I17" s="12">
        <v>0</v>
      </c>
      <c r="J17" s="15">
        <f t="shared" si="3"/>
        <v>6590</v>
      </c>
      <c r="K17" s="15">
        <v>6590</v>
      </c>
      <c r="L17" s="12">
        <v>0</v>
      </c>
      <c r="M17" s="15">
        <f t="shared" si="4"/>
        <v>6590</v>
      </c>
      <c r="N17" s="15">
        <v>6590</v>
      </c>
      <c r="O17" s="12">
        <v>0</v>
      </c>
    </row>
    <row r="18" spans="1:15" ht="33" customHeight="1">
      <c r="A18" s="4">
        <v>2200</v>
      </c>
      <c r="B18" s="14" t="s">
        <v>23</v>
      </c>
      <c r="C18" s="15">
        <f>E18+H18+K18+N18</f>
        <v>8804</v>
      </c>
      <c r="D18" s="15">
        <f>E18+F18</f>
        <v>2201</v>
      </c>
      <c r="E18" s="15">
        <v>2201</v>
      </c>
      <c r="F18" s="15">
        <v>0</v>
      </c>
      <c r="G18" s="15">
        <f>H18+I18</f>
        <v>2201</v>
      </c>
      <c r="H18" s="15">
        <v>2201</v>
      </c>
      <c r="I18" s="12">
        <v>0</v>
      </c>
      <c r="J18" s="15">
        <f>K18+L18</f>
        <v>2201</v>
      </c>
      <c r="K18" s="15">
        <v>2201</v>
      </c>
      <c r="L18" s="12">
        <v>0</v>
      </c>
      <c r="M18" s="15">
        <f>N18+O18</f>
        <v>2201</v>
      </c>
      <c r="N18" s="15">
        <v>2201</v>
      </c>
      <c r="O18" s="12">
        <v>0</v>
      </c>
    </row>
    <row r="19" spans="1:15" ht="30" customHeight="1">
      <c r="A19" s="4">
        <v>2240</v>
      </c>
      <c r="B19" s="9" t="s">
        <v>10</v>
      </c>
      <c r="C19" s="17">
        <f aca="true" t="shared" si="5" ref="C19:C24">D19+G19+J19+M19</f>
        <v>25040</v>
      </c>
      <c r="D19" s="17">
        <f t="shared" si="0"/>
        <v>6260</v>
      </c>
      <c r="E19" s="17">
        <v>6260</v>
      </c>
      <c r="F19" s="17">
        <v>0</v>
      </c>
      <c r="G19" s="17">
        <f>H19+I19</f>
        <v>6260</v>
      </c>
      <c r="H19" s="17">
        <v>6260</v>
      </c>
      <c r="I19" s="17">
        <v>0</v>
      </c>
      <c r="J19" s="17">
        <f t="shared" si="3"/>
        <v>6260</v>
      </c>
      <c r="K19" s="17">
        <v>6260</v>
      </c>
      <c r="L19" s="17">
        <v>0</v>
      </c>
      <c r="M19" s="17">
        <f>N19+O19</f>
        <v>6260</v>
      </c>
      <c r="N19" s="17">
        <v>6260</v>
      </c>
      <c r="O19" s="17">
        <v>0</v>
      </c>
    </row>
    <row r="20" spans="1:15" ht="15">
      <c r="A20" s="4">
        <v>2250</v>
      </c>
      <c r="B20" s="9" t="s">
        <v>11</v>
      </c>
      <c r="C20" s="32">
        <f t="shared" si="5"/>
        <v>28440</v>
      </c>
      <c r="D20" s="32">
        <f t="shared" si="0"/>
        <v>7110</v>
      </c>
      <c r="E20" s="32">
        <v>7110</v>
      </c>
      <c r="F20" s="32">
        <v>0</v>
      </c>
      <c r="G20" s="32">
        <f t="shared" si="1"/>
        <v>7110</v>
      </c>
      <c r="H20" s="32">
        <v>7110</v>
      </c>
      <c r="I20" s="32">
        <v>0</v>
      </c>
      <c r="J20" s="32">
        <f t="shared" si="3"/>
        <v>7110</v>
      </c>
      <c r="K20" s="32">
        <v>7110</v>
      </c>
      <c r="L20" s="32">
        <v>0</v>
      </c>
      <c r="M20" s="32">
        <f t="shared" si="4"/>
        <v>7110</v>
      </c>
      <c r="N20" s="32">
        <v>7110</v>
      </c>
      <c r="O20" s="32">
        <v>0</v>
      </c>
    </row>
    <row r="21" spans="1:15" ht="30.75">
      <c r="A21" s="18">
        <v>2270</v>
      </c>
      <c r="B21" s="19" t="s">
        <v>12</v>
      </c>
      <c r="C21" s="20">
        <f t="shared" si="5"/>
        <v>165160</v>
      </c>
      <c r="D21" s="21">
        <f>E21</f>
        <v>41290</v>
      </c>
      <c r="E21" s="21">
        <f>E22+E23+E24</f>
        <v>41290</v>
      </c>
      <c r="F21" s="21">
        <v>0</v>
      </c>
      <c r="G21" s="21">
        <f>H21</f>
        <v>41290</v>
      </c>
      <c r="H21" s="21">
        <f>H22+H23+H24</f>
        <v>41290</v>
      </c>
      <c r="I21" s="21">
        <v>0</v>
      </c>
      <c r="J21" s="21">
        <f>K21</f>
        <v>41290</v>
      </c>
      <c r="K21" s="21">
        <f>K22+K23+K24</f>
        <v>41290</v>
      </c>
      <c r="L21" s="21">
        <v>0</v>
      </c>
      <c r="M21" s="21">
        <f>N21</f>
        <v>41290</v>
      </c>
      <c r="N21" s="21">
        <f>N22+N23+N24</f>
        <v>41290</v>
      </c>
      <c r="O21" s="21">
        <v>0</v>
      </c>
    </row>
    <row r="22" spans="1:15" ht="29.25" customHeight="1">
      <c r="A22" s="22">
        <v>2271</v>
      </c>
      <c r="B22" s="9" t="s">
        <v>14</v>
      </c>
      <c r="C22" s="23">
        <f t="shared" si="5"/>
        <v>131216</v>
      </c>
      <c r="D22" s="17">
        <f>E22+F22</f>
        <v>32804</v>
      </c>
      <c r="E22" s="17">
        <v>32804</v>
      </c>
      <c r="F22" s="17">
        <v>0</v>
      </c>
      <c r="G22" s="17">
        <f>H22+I22</f>
        <v>32804</v>
      </c>
      <c r="H22" s="17">
        <v>32804</v>
      </c>
      <c r="I22" s="17">
        <v>0</v>
      </c>
      <c r="J22" s="17">
        <f>K22+L22</f>
        <v>32804</v>
      </c>
      <c r="K22" s="17">
        <v>32804</v>
      </c>
      <c r="L22" s="17">
        <v>0</v>
      </c>
      <c r="M22" s="17">
        <f>N22+O22</f>
        <v>32804</v>
      </c>
      <c r="N22" s="17">
        <v>32804</v>
      </c>
      <c r="O22" s="17">
        <v>0</v>
      </c>
    </row>
    <row r="23" spans="1:15" ht="30.75" customHeight="1">
      <c r="A23" s="4">
        <v>2272</v>
      </c>
      <c r="B23" s="24" t="s">
        <v>13</v>
      </c>
      <c r="C23" s="23">
        <f t="shared" si="5"/>
        <v>4240</v>
      </c>
      <c r="D23" s="17">
        <f>E23+F23</f>
        <v>1060</v>
      </c>
      <c r="E23" s="17">
        <v>1060</v>
      </c>
      <c r="F23" s="17">
        <v>0</v>
      </c>
      <c r="G23" s="17">
        <f>H23+I23</f>
        <v>1060</v>
      </c>
      <c r="H23" s="17">
        <v>1060</v>
      </c>
      <c r="I23" s="17">
        <v>0</v>
      </c>
      <c r="J23" s="17">
        <f>K23+L23</f>
        <v>1060</v>
      </c>
      <c r="K23" s="17">
        <v>1060</v>
      </c>
      <c r="L23" s="17">
        <v>0</v>
      </c>
      <c r="M23" s="17">
        <f>N23+O23</f>
        <v>1060</v>
      </c>
      <c r="N23" s="17">
        <v>1060</v>
      </c>
      <c r="O23" s="17">
        <v>0</v>
      </c>
    </row>
    <row r="24" spans="1:15" ht="15">
      <c r="A24" s="4">
        <v>2273</v>
      </c>
      <c r="B24" s="9" t="s">
        <v>15</v>
      </c>
      <c r="C24" s="23">
        <f t="shared" si="5"/>
        <v>29704</v>
      </c>
      <c r="D24" s="17">
        <f>E24+F24</f>
        <v>7426</v>
      </c>
      <c r="E24" s="17">
        <v>7426</v>
      </c>
      <c r="F24" s="17">
        <v>0</v>
      </c>
      <c r="G24" s="17">
        <f>H24+I24</f>
        <v>7426</v>
      </c>
      <c r="H24" s="17">
        <v>7426</v>
      </c>
      <c r="I24" s="17">
        <v>0</v>
      </c>
      <c r="J24" s="17">
        <f>K24+L24</f>
        <v>7426</v>
      </c>
      <c r="K24" s="17">
        <v>7426</v>
      </c>
      <c r="L24" s="17">
        <v>0</v>
      </c>
      <c r="M24" s="17">
        <f>N24+O24</f>
        <v>7426</v>
      </c>
      <c r="N24" s="17">
        <v>7426</v>
      </c>
      <c r="O24" s="17">
        <v>0</v>
      </c>
    </row>
    <row r="25" spans="1:15" ht="15">
      <c r="A25" s="5">
        <v>3000</v>
      </c>
      <c r="B25" s="25" t="s">
        <v>16</v>
      </c>
      <c r="C25" s="6">
        <f>D25</f>
        <v>0</v>
      </c>
      <c r="D25" s="12">
        <f>D26</f>
        <v>0</v>
      </c>
      <c r="E25" s="17">
        <v>0</v>
      </c>
      <c r="F25" s="12">
        <f>F26</f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</row>
    <row r="26" spans="1:15" ht="46.5">
      <c r="A26" s="26">
        <v>3110</v>
      </c>
      <c r="B26" s="27" t="s">
        <v>17</v>
      </c>
      <c r="C26" s="28">
        <f>D26</f>
        <v>0</v>
      </c>
      <c r="D26" s="29">
        <f>F26</f>
        <v>0</v>
      </c>
      <c r="E26" s="30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</row>
    <row r="27" spans="1:15" ht="15">
      <c r="A27" s="4"/>
      <c r="B27" s="31" t="s">
        <v>19</v>
      </c>
      <c r="C27" s="13">
        <f>D27+G27+J27+M27</f>
        <v>6327709</v>
      </c>
      <c r="D27" s="16">
        <f>D12+D25</f>
        <v>1431598</v>
      </c>
      <c r="E27" s="16">
        <f>E12</f>
        <v>334787</v>
      </c>
      <c r="F27" s="16">
        <f>F12+F25</f>
        <v>1096811</v>
      </c>
      <c r="G27" s="16">
        <f aca="true" t="shared" si="6" ref="G27:L27">G12</f>
        <v>1564011</v>
      </c>
      <c r="H27" s="16">
        <f t="shared" si="6"/>
        <v>363006</v>
      </c>
      <c r="I27" s="16">
        <f t="shared" si="6"/>
        <v>1201005</v>
      </c>
      <c r="J27" s="16">
        <f t="shared" si="6"/>
        <v>1666050</v>
      </c>
      <c r="K27" s="16">
        <f t="shared" si="6"/>
        <v>383375</v>
      </c>
      <c r="L27" s="16">
        <f t="shared" si="6"/>
        <v>1282675</v>
      </c>
      <c r="M27" s="16">
        <f>M12</f>
        <v>1666050</v>
      </c>
      <c r="N27" s="16">
        <f>N12</f>
        <v>383375</v>
      </c>
      <c r="O27" s="16">
        <f>O12</f>
        <v>1282675</v>
      </c>
    </row>
    <row r="28" spans="2:12" ht="44.25" customHeight="1">
      <c r="B28" s="42" t="s">
        <v>24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2:12" ht="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8">
      <c r="B30" s="43"/>
      <c r="C30" s="43"/>
      <c r="D30" s="43"/>
      <c r="E30" s="1"/>
      <c r="F30" s="1"/>
      <c r="G30" s="1"/>
      <c r="H30" s="1"/>
      <c r="I30" s="44"/>
      <c r="J30" s="44"/>
      <c r="K30" s="44"/>
      <c r="L30" s="44"/>
    </row>
  </sheetData>
  <sheetProtection/>
  <mergeCells count="14">
    <mergeCell ref="B28:L28"/>
    <mergeCell ref="B30:D30"/>
    <mergeCell ref="I30:L30"/>
    <mergeCell ref="J9:L9"/>
    <mergeCell ref="A5:L7"/>
    <mergeCell ref="A8:A10"/>
    <mergeCell ref="B8:B10"/>
    <mergeCell ref="C8:C10"/>
    <mergeCell ref="D9:F9"/>
    <mergeCell ref="G9:I9"/>
    <mergeCell ref="L1:O3"/>
    <mergeCell ref="L4:O4"/>
    <mergeCell ref="M9:O9"/>
    <mergeCell ref="D8:O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vd-zag1</cp:lastModifiedBy>
  <cp:lastPrinted>2021-09-22T09:42:11Z</cp:lastPrinted>
  <dcterms:created xsi:type="dcterms:W3CDTF">2018-08-07T08:47:02Z</dcterms:created>
  <dcterms:modified xsi:type="dcterms:W3CDTF">2021-11-23T09:09:49Z</dcterms:modified>
  <cp:category/>
  <cp:version/>
  <cp:contentType/>
  <cp:contentStatus/>
</cp:coreProperties>
</file>