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15480" windowHeight="10380" activeTab="0"/>
  </bookViews>
  <sheets>
    <sheet name="Лист1" sheetId="1" r:id="rId1"/>
    <sheet name="дод.3" sheetId="2" r:id="rId2"/>
  </sheets>
  <definedNames>
    <definedName name="_xlfn.AGGREGATE" hidden="1">#NAME?</definedName>
    <definedName name="_xlnm.Print_Titles" localSheetId="1">'дод.3'!$5:$12</definedName>
    <definedName name="_xlnm.Print_Area" localSheetId="1">'дод.3'!$A$1:$P$178</definedName>
    <definedName name="_xlnm.Print_Area" localSheetId="0">'Лист1'!$B$1:$Q$95</definedName>
  </definedNames>
  <calcPr fullCalcOnLoad="1"/>
</workbook>
</file>

<file path=xl/comments1.xml><?xml version="1.0" encoding="utf-8"?>
<comments xmlns="http://schemas.openxmlformats.org/spreadsheetml/2006/main">
  <authors>
    <author>ГорОО</author>
  </authors>
  <commentList>
    <comment ref="F100" authorId="0">
      <text>
        <r>
          <rPr>
            <b/>
            <sz val="8"/>
            <rFont val="Tahoma"/>
            <family val="0"/>
          </rPr>
          <t>ГорОО:</t>
        </r>
        <r>
          <rPr>
            <sz val="8"/>
            <rFont val="Tahoma"/>
            <family val="0"/>
          </rPr>
          <t xml:space="preserve">
Все остальнве изменен КЕКВ добавл сюда!!
</t>
        </r>
      </text>
    </comment>
    <comment ref="G100" authorId="0">
      <text>
        <r>
          <rPr>
            <b/>
            <sz val="8"/>
            <rFont val="Tahoma"/>
            <family val="0"/>
          </rPr>
          <t>ГорОО:</t>
        </r>
        <r>
          <rPr>
            <sz val="8"/>
            <rFont val="Tahoma"/>
            <family val="0"/>
          </rPr>
          <t xml:space="preserve">
Изменен.по з.п. вписываем сюда
</t>
        </r>
      </text>
    </comment>
    <comment ref="H100" authorId="0">
      <text>
        <r>
          <rPr>
            <b/>
            <sz val="8"/>
            <rFont val="Tahoma"/>
            <family val="0"/>
          </rPr>
          <t>ГорОО:</t>
        </r>
        <r>
          <rPr>
            <sz val="8"/>
            <rFont val="Tahoma"/>
            <family val="0"/>
          </rPr>
          <t xml:space="preserve">
изменен.по 2270 вносим сюда
</t>
        </r>
      </text>
    </comment>
  </commentList>
</comments>
</file>

<file path=xl/sharedStrings.xml><?xml version="1.0" encoding="utf-8"?>
<sst xmlns="http://schemas.openxmlformats.org/spreadsheetml/2006/main" count="157" uniqueCount="121">
  <si>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</si>
  <si>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</si>
  <si>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</si>
  <si>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</si>
  <si>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</si>
  <si>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</si>
  <si>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</si>
  <si>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</si>
  <si>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</si>
  <si>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Код функціональної класифікації видатків та кредитування бюджету</t>
  </si>
  <si>
    <t>010116</t>
  </si>
  <si>
    <t>бюджет розвитку</t>
  </si>
  <si>
    <t>Код тимчасової класифікації видатків та кредитування місцевого бюджету</t>
  </si>
  <si>
    <t>03</t>
  </si>
  <si>
    <t>010000</t>
  </si>
  <si>
    <t>080000</t>
  </si>
  <si>
    <t>080101</t>
  </si>
  <si>
    <t>080800</t>
  </si>
  <si>
    <t>081002</t>
  </si>
  <si>
    <t>090000</t>
  </si>
  <si>
    <t>090412</t>
  </si>
  <si>
    <t>090416</t>
  </si>
  <si>
    <t>090802</t>
  </si>
  <si>
    <t>091101</t>
  </si>
  <si>
    <t>091102</t>
  </si>
  <si>
    <t>100302</t>
  </si>
  <si>
    <t>150202</t>
  </si>
  <si>
    <t>160000</t>
  </si>
  <si>
    <t>160101</t>
  </si>
  <si>
    <t>250500</t>
  </si>
  <si>
    <t>10</t>
  </si>
  <si>
    <t>070000</t>
  </si>
  <si>
    <t>070101</t>
  </si>
  <si>
    <t>Виконавчий комітет Новокаховської міської ради</t>
  </si>
  <si>
    <t>Державне управлiння</t>
  </si>
  <si>
    <t>Органи мiсцевого самоврядування</t>
  </si>
  <si>
    <t>Охорона здоров`я</t>
  </si>
  <si>
    <t>Лікарні</t>
  </si>
  <si>
    <t>Центри первинної медичної (медико-санітарної) допомоги</t>
  </si>
  <si>
    <t>Iншi заходи по охоронi здоров`я</t>
  </si>
  <si>
    <t>Соцiальний захист та соцiальне забезпечення</t>
  </si>
  <si>
    <t>Iншi видатки на соціальний захист населення</t>
  </si>
  <si>
    <t>Iншi видатки на соціальний захист ветеранів війни та праці</t>
  </si>
  <si>
    <t>Інші програми соціального захисту дітей</t>
  </si>
  <si>
    <t>Утримання центрiв соцiальних служб для сім`ї, дітей та молоді</t>
  </si>
  <si>
    <t>Програми i заходи центрiв соцiальних служб для сім`ї, дітей та  молодi</t>
  </si>
  <si>
    <t>Житлово-комунальне господарство</t>
  </si>
  <si>
    <t>Благоустрiй мiст, сіл, селищ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</si>
  <si>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 </t>
  </si>
  <si>
    <t>Засоби масової iнформацiї</t>
  </si>
  <si>
    <t>Телебачення i радiомовлення</t>
  </si>
  <si>
    <t>Перiодичнi видання (газети та журнали)</t>
  </si>
  <si>
    <t>Будiвництво</t>
  </si>
  <si>
    <t>Капiтальнi вкладення</t>
  </si>
  <si>
    <t>Розробка схем та проектних рішень масового застосування</t>
  </si>
  <si>
    <t>Сільське і лісове господарство, рибне господарство та мисливство</t>
  </si>
  <si>
    <t>Землеустрiй</t>
  </si>
  <si>
    <t>Транспорт, дорожнє господарство, зв`язок, телекомунiкацiї та iнформатика</t>
  </si>
  <si>
    <t>Видатки на проведення робіт, пов`язаних з будiвництвом, реконструкцiєю, ремонтом i утриманням автомобiльних дорiг</t>
  </si>
  <si>
    <t>Iншi послуги, пов`язанi з економiчною дiяльнiстю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</si>
  <si>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</si>
  <si>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Цiльовi фонди</t>
  </si>
  <si>
    <t>Охорона та раціональне використання природних ресурсів</t>
  </si>
  <si>
    <t>Видатки, не вiднесенi до основних груп</t>
  </si>
  <si>
    <t>Іншi видатки</t>
  </si>
  <si>
    <t>Підготовка земельних ділянок несільськогосподарського призначення або прав на них комунальної власності для продажу на  земельних торгах та проведення таких торгів</t>
  </si>
  <si>
    <t>Відділ освіти  Новокаховської міської ради</t>
  </si>
  <si>
    <t>Освiта</t>
  </si>
  <si>
    <t>Дошкiльнi заклади освiти</t>
  </si>
  <si>
    <t>Загальноосвiтнi школи (в т.ч. школа-дитячий садок, iнтернат при школi), спецiалiзованi школи, лiцеї, гiмназiї, колегiуми</t>
  </si>
  <si>
    <t>100102</t>
  </si>
  <si>
    <t>Капітальний ремонт житлового фонду місцевих органів влади</t>
  </si>
  <si>
    <t>ВСЬОГО:</t>
  </si>
  <si>
    <t>0111</t>
  </si>
  <si>
    <t>0731</t>
  </si>
  <si>
    <t>0726</t>
  </si>
  <si>
    <t>0763</t>
  </si>
  <si>
    <t>1090</t>
  </si>
  <si>
    <t>1030</t>
  </si>
  <si>
    <t>1040</t>
  </si>
  <si>
    <t>0610</t>
  </si>
  <si>
    <t>0620</t>
  </si>
  <si>
    <t>0830</t>
  </si>
  <si>
    <t>0490</t>
  </si>
  <si>
    <t>0443</t>
  </si>
  <si>
    <t>0421</t>
  </si>
  <si>
    <t>0456</t>
  </si>
  <si>
    <t>0511</t>
  </si>
  <si>
    <t>0133</t>
  </si>
  <si>
    <t>0910</t>
  </si>
  <si>
    <t>0921</t>
  </si>
  <si>
    <t>Секретар міської ради</t>
  </si>
  <si>
    <t>О.В.Лук"яненко</t>
  </si>
  <si>
    <t>грн.</t>
  </si>
  <si>
    <r>
      <t>Найменування
згідно з типовою відомчою/</t>
    </r>
    <r>
      <rPr>
        <sz val="10"/>
        <rFont val="Times New Roman"/>
        <family val="1"/>
      </rPr>
      <t>тимчасовою класифікацією видатків та кредитування місцевого бюджету</t>
    </r>
  </si>
  <si>
    <t xml:space="preserve">Код типової відомчої класифікації місцевого бюджету </t>
  </si>
  <si>
    <t>в тому числі медична субвенція з державного бюджету</t>
  </si>
  <si>
    <t>в тому числі освітня субвенція з державного бюджету</t>
  </si>
  <si>
    <t>в тому числі за рахунок коштів міського бюджету</t>
  </si>
  <si>
    <t>100202</t>
  </si>
  <si>
    <t>Водопровідно-каналізаційне господарство </t>
  </si>
  <si>
    <t>Гімназія</t>
  </si>
  <si>
    <t>ЗОШ № 1</t>
  </si>
  <si>
    <t>НВК № 2</t>
  </si>
  <si>
    <t>ЗОШ № 3</t>
  </si>
  <si>
    <t>ЗОШ № 4</t>
  </si>
  <si>
    <t>ЗОШ № 5</t>
  </si>
  <si>
    <t>ЗОШ № 6</t>
  </si>
  <si>
    <t>ЗОШ № 7</t>
  </si>
  <si>
    <t>ЗОШ № 8</t>
  </si>
  <si>
    <t>ЗОШ № 10</t>
  </si>
  <si>
    <t>НКТЕЛ</t>
  </si>
  <si>
    <t>Дніпрянська ЗОШ</t>
  </si>
  <si>
    <t>Маслівська ЗОШ</t>
  </si>
  <si>
    <t>Корсунська ЗОШ</t>
  </si>
  <si>
    <t>Розподіл видатків міського бюджету за розпорядниками коштів нижчого рівня відділу освіти Новокаховської міської ради на 2017 рік</t>
  </si>
  <si>
    <t>1011020</t>
  </si>
  <si>
    <t>КЕКВ</t>
  </si>
  <si>
    <t>2111+2120</t>
  </si>
  <si>
    <t>від 22.08.2017 р. №905</t>
  </si>
  <si>
    <t>Додаток № 1
до рішення  33-ої сесії 
міської ради  7-го  скликання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</si>
</sst>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23" fillId="0" borderId="0">
      <alignment/>
      <protection/>
    </xf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0" fillId="13" borderId="1" applyNumberFormat="0" applyAlignment="0" applyProtection="0"/>
    <xf numFmtId="0" fontId="10" fillId="7" borderId="1" applyNumberFormat="0" applyAlignment="0" applyProtection="0"/>
    <xf numFmtId="0" fontId="11" fillId="24" borderId="2" applyNumberFormat="0" applyAlignment="0" applyProtection="0"/>
    <xf numFmtId="0" fontId="18" fillId="24" borderId="1" applyNumberFormat="0" applyAlignment="0" applyProtection="0"/>
    <xf numFmtId="0" fontId="2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0" fillId="0" borderId="0">
      <alignment vertical="top"/>
      <protection/>
    </xf>
    <xf numFmtId="0" fontId="12" fillId="0" borderId="6" applyNumberFormat="0" applyFill="0" applyAlignment="0" applyProtection="0"/>
    <xf numFmtId="0" fontId="15" fillId="0" borderId="7" applyNumberFormat="0" applyFill="0" applyAlignment="0" applyProtection="0"/>
    <xf numFmtId="0" fontId="13" fillId="25" borderId="8" applyNumberFormat="0" applyAlignment="0" applyProtection="0"/>
    <xf numFmtId="0" fontId="13" fillId="25" borderId="8" applyNumberFormat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32" fillId="26" borderId="1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11" fillId="26" borderId="2" applyNumberFormat="0" applyAlignment="0" applyProtection="0"/>
    <xf numFmtId="0" fontId="21" fillId="0" borderId="11" applyNumberFormat="0" applyFill="0" applyAlignment="0" applyProtection="0"/>
    <xf numFmtId="0" fontId="33" fillId="13" borderId="0" applyNumberFormat="0" applyBorder="0" applyAlignment="0" applyProtection="0"/>
    <xf numFmtId="0" fontId="22" fillId="0" borderId="0">
      <alignment/>
      <protection/>
    </xf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Border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34" fillId="0" borderId="0" xfId="0" applyNumberFormat="1" applyFont="1" applyFill="1" applyAlignment="1" applyProtection="1">
      <alignment/>
      <protection/>
    </xf>
    <xf numFmtId="0" fontId="27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wrapText="1"/>
    </xf>
    <xf numFmtId="0" fontId="35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49" fontId="27" fillId="27" borderId="18" xfId="0" applyNumberFormat="1" applyFont="1" applyFill="1" applyBorder="1" applyAlignment="1">
      <alignment horizontal="center" vertical="center"/>
    </xf>
    <xf numFmtId="0" fontId="5" fillId="27" borderId="15" xfId="0" applyNumberFormat="1" applyFont="1" applyFill="1" applyBorder="1" applyAlignment="1" applyProtection="1">
      <alignment horizontal="center" vertical="center"/>
      <protection/>
    </xf>
    <xf numFmtId="0" fontId="27" fillId="27" borderId="15" xfId="0" applyFont="1" applyFill="1" applyBorder="1" applyAlignment="1">
      <alignment vertical="center" wrapText="1"/>
    </xf>
    <xf numFmtId="0" fontId="35" fillId="27" borderId="15" xfId="0" applyNumberFormat="1" applyFont="1" applyFill="1" applyBorder="1" applyAlignment="1" applyProtection="1">
      <alignment/>
      <protection/>
    </xf>
    <xf numFmtId="0" fontId="35" fillId="27" borderId="19" xfId="0" applyNumberFormat="1" applyFont="1" applyFill="1" applyBorder="1" applyAlignment="1" applyProtection="1">
      <alignment/>
      <protection/>
    </xf>
    <xf numFmtId="49" fontId="0" fillId="27" borderId="18" xfId="0" applyNumberFormat="1" applyFill="1" applyBorder="1" applyAlignment="1">
      <alignment horizontal="center" vertical="center"/>
    </xf>
    <xf numFmtId="49" fontId="0" fillId="27" borderId="15" xfId="0" applyNumberFormat="1" applyFont="1" applyFill="1" applyBorder="1" applyAlignment="1" applyProtection="1">
      <alignment horizontal="center" vertical="center"/>
      <protection/>
    </xf>
    <xf numFmtId="0" fontId="0" fillId="27" borderId="15" xfId="0" applyFill="1" applyBorder="1" applyAlignment="1">
      <alignment vertical="center" wrapText="1"/>
    </xf>
    <xf numFmtId="0" fontId="34" fillId="27" borderId="15" xfId="0" applyNumberFormat="1" applyFont="1" applyFill="1" applyBorder="1" applyAlignment="1" applyProtection="1">
      <alignment/>
      <protection/>
    </xf>
    <xf numFmtId="0" fontId="34" fillId="27" borderId="15" xfId="0" applyNumberFormat="1" applyFont="1" applyFill="1" applyBorder="1" applyAlignment="1" applyProtection="1">
      <alignment/>
      <protection/>
    </xf>
    <xf numFmtId="49" fontId="0" fillId="27" borderId="18" xfId="0" applyNumberFormat="1" applyFont="1" applyFill="1" applyBorder="1" applyAlignment="1">
      <alignment horizontal="center" vertical="center"/>
    </xf>
    <xf numFmtId="0" fontId="35" fillId="27" borderId="15" xfId="0" applyNumberFormat="1" applyFont="1" applyFill="1" applyBorder="1" applyAlignment="1" applyProtection="1">
      <alignment/>
      <protection/>
    </xf>
    <xf numFmtId="0" fontId="37" fillId="27" borderId="0" xfId="0" applyFont="1" applyFill="1" applyAlignment="1">
      <alignment wrapText="1"/>
    </xf>
    <xf numFmtId="0" fontId="28" fillId="27" borderId="15" xfId="0" applyFont="1" applyFill="1" applyBorder="1" applyAlignment="1">
      <alignment wrapText="1"/>
    </xf>
    <xf numFmtId="49" fontId="0" fillId="27" borderId="20" xfId="0" applyNumberFormat="1" applyFill="1" applyBorder="1" applyAlignment="1">
      <alignment horizontal="center" vertical="center"/>
    </xf>
    <xf numFmtId="49" fontId="0" fillId="27" borderId="21" xfId="0" applyNumberFormat="1" applyFont="1" applyFill="1" applyBorder="1" applyAlignment="1" applyProtection="1">
      <alignment horizontal="center" vertical="center"/>
      <protection/>
    </xf>
    <xf numFmtId="0" fontId="0" fillId="27" borderId="21" xfId="0" applyFill="1" applyBorder="1" applyAlignment="1">
      <alignment vertical="center" wrapText="1"/>
    </xf>
    <xf numFmtId="0" fontId="34" fillId="27" borderId="21" xfId="0" applyNumberFormat="1" applyFont="1" applyFill="1" applyBorder="1" applyAlignment="1" applyProtection="1">
      <alignment/>
      <protection/>
    </xf>
    <xf numFmtId="0" fontId="35" fillId="27" borderId="21" xfId="0" applyNumberFormat="1" applyFont="1" applyFill="1" applyBorder="1" applyAlignment="1" applyProtection="1">
      <alignment/>
      <protection/>
    </xf>
    <xf numFmtId="0" fontId="35" fillId="27" borderId="22" xfId="0" applyNumberFormat="1" applyFont="1" applyFill="1" applyBorder="1" applyAlignment="1" applyProtection="1">
      <alignment/>
      <protection/>
    </xf>
    <xf numFmtId="0" fontId="23" fillId="27" borderId="15" xfId="0" applyFont="1" applyFill="1" applyBorder="1" applyAlignment="1">
      <alignment vertical="center" wrapText="1"/>
    </xf>
    <xf numFmtId="0" fontId="0" fillId="27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wrapText="1"/>
      <protection/>
    </xf>
    <xf numFmtId="0" fontId="35" fillId="0" borderId="15" xfId="0" applyNumberFormat="1" applyFont="1" applyFill="1" applyBorder="1" applyAlignment="1" applyProtection="1">
      <alignment/>
      <protection/>
    </xf>
    <xf numFmtId="0" fontId="34" fillId="0" borderId="15" xfId="0" applyNumberFormat="1" applyFont="1" applyFill="1" applyBorder="1" applyAlignment="1" applyProtection="1">
      <alignment/>
      <protection/>
    </xf>
    <xf numFmtId="49" fontId="27" fillId="0" borderId="18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>
      <alignment vertical="center" wrapText="1"/>
    </xf>
    <xf numFmtId="0" fontId="35" fillId="0" borderId="15" xfId="0" applyNumberFormat="1" applyFont="1" applyFill="1" applyBorder="1" applyAlignment="1" applyProtection="1">
      <alignment/>
      <protection/>
    </xf>
    <xf numFmtId="49" fontId="0" fillId="0" borderId="18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35" fillId="0" borderId="19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23" xfId="0" applyNumberFormat="1" applyFill="1" applyBorder="1" applyAlignment="1">
      <alignment horizontal="center" vertical="center"/>
    </xf>
    <xf numFmtId="49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vertical="center" wrapText="1"/>
    </xf>
    <xf numFmtId="0" fontId="34" fillId="0" borderId="24" xfId="0" applyNumberFormat="1" applyFont="1" applyFill="1" applyBorder="1" applyAlignment="1" applyProtection="1">
      <alignment/>
      <protection/>
    </xf>
    <xf numFmtId="0" fontId="23" fillId="0" borderId="15" xfId="0" applyFont="1" applyFill="1" applyBorder="1" applyAlignment="1">
      <alignment vertical="center" wrapText="1"/>
    </xf>
    <xf numFmtId="0" fontId="34" fillId="0" borderId="15" xfId="0" applyNumberFormat="1" applyFont="1" applyFill="1" applyBorder="1" applyAlignment="1" applyProtection="1">
      <alignment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30" fillId="0" borderId="15" xfId="0" applyFont="1" applyFill="1" applyBorder="1" applyAlignment="1">
      <alignment wrapText="1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 wrapText="1"/>
    </xf>
    <xf numFmtId="0" fontId="28" fillId="0" borderId="0" xfId="0" applyFont="1" applyFill="1" applyAlignment="1">
      <alignment wrapText="1"/>
    </xf>
    <xf numFmtId="0" fontId="36" fillId="0" borderId="15" xfId="0" applyFont="1" applyFill="1" applyBorder="1" applyAlignment="1">
      <alignment wrapText="1"/>
    </xf>
    <xf numFmtId="49" fontId="27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27" fillId="0" borderId="27" xfId="0" applyFont="1" applyFill="1" applyBorder="1" applyAlignment="1">
      <alignment vertical="center" wrapText="1"/>
    </xf>
    <xf numFmtId="0" fontId="35" fillId="0" borderId="27" xfId="0" applyNumberFormat="1" applyFont="1" applyFill="1" applyBorder="1" applyAlignment="1" applyProtection="1">
      <alignment/>
      <protection/>
    </xf>
    <xf numFmtId="0" fontId="35" fillId="0" borderId="28" xfId="0" applyNumberFormat="1" applyFont="1" applyFill="1" applyBorder="1" applyAlignment="1" applyProtection="1">
      <alignment/>
      <protection/>
    </xf>
    <xf numFmtId="0" fontId="27" fillId="0" borderId="23" xfId="0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>
      <alignment wrapText="1"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49" fontId="40" fillId="0" borderId="18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7" fillId="0" borderId="15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49" fontId="27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49" fontId="0" fillId="0" borderId="15" xfId="0" applyNumberForma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28" fillId="0" borderId="15" xfId="0" applyFont="1" applyFill="1" applyBorder="1" applyAlignment="1">
      <alignment wrapText="1"/>
    </xf>
    <xf numFmtId="49" fontId="0" fillId="0" borderId="15" xfId="0" applyNumberFormat="1" applyFont="1" applyFill="1" applyBorder="1" applyAlignment="1">
      <alignment horizontal="center" vertical="center"/>
    </xf>
    <xf numFmtId="49" fontId="27" fillId="27" borderId="15" xfId="0" applyNumberFormat="1" applyFont="1" applyFill="1" applyBorder="1" applyAlignment="1">
      <alignment horizontal="center" vertical="center"/>
    </xf>
    <xf numFmtId="49" fontId="0" fillId="27" borderId="15" xfId="0" applyNumberFormat="1" applyFill="1" applyBorder="1" applyAlignment="1">
      <alignment horizontal="center" vertical="center"/>
    </xf>
    <xf numFmtId="49" fontId="0" fillId="27" borderId="15" xfId="0" applyNumberFormat="1" applyFont="1" applyFill="1" applyBorder="1" applyAlignment="1">
      <alignment horizontal="center" vertical="center"/>
    </xf>
    <xf numFmtId="0" fontId="37" fillId="27" borderId="15" xfId="0" applyFont="1" applyFill="1" applyBorder="1" applyAlignment="1">
      <alignment wrapText="1"/>
    </xf>
    <xf numFmtId="49" fontId="2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27" borderId="15" xfId="0" applyNumberFormat="1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wrapText="1"/>
    </xf>
    <xf numFmtId="0" fontId="39" fillId="0" borderId="15" xfId="0" applyFont="1" applyFill="1" applyBorder="1" applyAlignment="1">
      <alignment wrapText="1"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>
      <alignment/>
    </xf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wrapText="1"/>
    </xf>
    <xf numFmtId="0" fontId="23" fillId="27" borderId="15" xfId="0" applyFont="1" applyFill="1" applyBorder="1" applyAlignment="1">
      <alignment horizontal="center" vertical="center"/>
    </xf>
    <xf numFmtId="0" fontId="23" fillId="27" borderId="15" xfId="0" applyFont="1" applyFill="1" applyBorder="1" applyAlignment="1">
      <alignment wrapText="1"/>
    </xf>
    <xf numFmtId="0" fontId="27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wrapText="1"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15" xfId="0" applyNumberFormat="1" applyFill="1" applyBorder="1" applyAlignment="1" applyProtection="1">
      <alignment wrapText="1"/>
      <protection/>
    </xf>
    <xf numFmtId="0" fontId="29" fillId="0" borderId="15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vertical="top" wrapText="1"/>
      <protection/>
    </xf>
    <xf numFmtId="0" fontId="0" fillId="0" borderId="15" xfId="0" applyFont="1" applyFill="1" applyBorder="1" applyAlignment="1">
      <alignment wrapText="1"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28" fillId="0" borderId="15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6" fillId="0" borderId="15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ill="1" applyBorder="1" applyAlignment="1">
      <alignment vertical="center"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34" fillId="0" borderId="15" xfId="0" applyNumberFormat="1" applyFont="1" applyFill="1" applyBorder="1" applyAlignment="1" applyProtection="1">
      <alignment vertical="center"/>
      <protection/>
    </xf>
    <xf numFmtId="0" fontId="34" fillId="0" borderId="15" xfId="0" applyNumberFormat="1" applyFont="1" applyFill="1" applyBorder="1" applyAlignment="1" applyProtection="1">
      <alignment vertical="center"/>
      <protection/>
    </xf>
    <xf numFmtId="0" fontId="35" fillId="0" borderId="15" xfId="0" applyNumberFormat="1" applyFont="1" applyFill="1" applyBorder="1" applyAlignment="1" applyProtection="1">
      <alignment vertical="center"/>
      <protection/>
    </xf>
    <xf numFmtId="0" fontId="35" fillId="0" borderId="15" xfId="0" applyNumberFormat="1" applyFont="1" applyFill="1" applyBorder="1" applyAlignment="1" applyProtection="1">
      <alignment vertical="center"/>
      <protection/>
    </xf>
    <xf numFmtId="49" fontId="27" fillId="0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0" fontId="34" fillId="0" borderId="0" xfId="0" applyNumberFormat="1" applyFont="1" applyFill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right" vertical="center"/>
      <protection/>
    </xf>
    <xf numFmtId="0" fontId="35" fillId="0" borderId="19" xfId="0" applyNumberFormat="1" applyFont="1" applyFill="1" applyBorder="1" applyAlignment="1" applyProtection="1">
      <alignment/>
      <protection/>
    </xf>
    <xf numFmtId="0" fontId="43" fillId="0" borderId="15" xfId="0" applyNumberFormat="1" applyFont="1" applyFill="1" applyBorder="1" applyAlignment="1" applyProtection="1">
      <alignment/>
      <protection/>
    </xf>
    <xf numFmtId="0" fontId="37" fillId="0" borderId="15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6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8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28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0"/>
  <sheetViews>
    <sheetView tabSelected="1" zoomScale="75" zoomScaleNormal="75" zoomScalePageLayoutView="0" workbookViewId="0" topLeftCell="B80">
      <pane xSplit="2" topLeftCell="D2" activePane="topRight" state="frozen"/>
      <selection pane="topLeft" activeCell="B68" sqref="B68"/>
      <selection pane="topRight" activeCell="O95" sqref="O95"/>
    </sheetView>
  </sheetViews>
  <sheetFormatPr defaultColWidth="9.16015625" defaultRowHeight="12.75"/>
  <cols>
    <col min="1" max="1" width="9.5" style="4" hidden="1" customWidth="1"/>
    <col min="2" max="2" width="17.33203125" style="11" customWidth="1"/>
    <col min="3" max="3" width="11.66015625" style="11" customWidth="1"/>
    <col min="4" max="4" width="42" style="14" customWidth="1"/>
    <col min="5" max="5" width="16.66015625" style="4" customWidth="1"/>
    <col min="6" max="6" width="20.83203125" style="4" customWidth="1"/>
    <col min="7" max="7" width="16.83203125" style="4" customWidth="1"/>
    <col min="8" max="8" width="16.66015625" style="4" customWidth="1"/>
    <col min="9" max="10" width="12.66015625" style="4" customWidth="1"/>
    <col min="11" max="11" width="13.83203125" style="4" customWidth="1"/>
    <col min="12" max="15" width="12.66015625" style="4" customWidth="1"/>
    <col min="16" max="16" width="21.33203125" style="4" customWidth="1"/>
    <col min="17" max="16384" width="9.16015625" style="15" customWidth="1"/>
  </cols>
  <sheetData>
    <row r="1" spans="1:16" ht="45" customHeight="1">
      <c r="A1" s="2"/>
      <c r="D1" s="3"/>
      <c r="E1" s="1"/>
      <c r="F1" s="1"/>
      <c r="G1" s="1"/>
      <c r="H1" s="1"/>
      <c r="I1" s="1"/>
      <c r="J1" s="1"/>
      <c r="K1" s="1"/>
      <c r="L1" s="1"/>
      <c r="M1" s="171" t="s">
        <v>120</v>
      </c>
      <c r="N1" s="171"/>
      <c r="O1" s="171"/>
      <c r="P1" s="20"/>
    </row>
    <row r="2" spans="1:16" ht="12.75" customHeight="1">
      <c r="A2" s="2"/>
      <c r="D2" s="3"/>
      <c r="E2" s="1"/>
      <c r="F2" s="1"/>
      <c r="G2" s="1"/>
      <c r="H2" s="1"/>
      <c r="I2" s="1"/>
      <c r="J2" s="1"/>
      <c r="K2" s="1"/>
      <c r="L2" s="1"/>
      <c r="M2" s="171" t="s">
        <v>119</v>
      </c>
      <c r="N2" s="171"/>
      <c r="O2" s="171"/>
      <c r="P2" s="20"/>
    </row>
    <row r="3" spans="1:16" ht="21" customHeight="1" thickBot="1">
      <c r="A3" s="2"/>
      <c r="B3" s="172" t="s">
        <v>115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2:16" ht="19.5" hidden="1" thickBot="1">
      <c r="B4" s="26"/>
      <c r="C4" s="26"/>
      <c r="D4" s="27"/>
      <c r="E4" s="28"/>
      <c r="F4" s="28"/>
      <c r="G4" s="29"/>
      <c r="H4" s="28"/>
      <c r="I4" s="28"/>
      <c r="J4" s="5"/>
      <c r="K4" s="6"/>
      <c r="L4" s="6"/>
      <c r="M4" s="6"/>
      <c r="N4" s="6"/>
      <c r="O4" s="6"/>
      <c r="P4" s="13" t="s">
        <v>93</v>
      </c>
    </row>
    <row r="5" spans="2:16" ht="12.75">
      <c r="B5" s="173" t="s">
        <v>95</v>
      </c>
      <c r="C5" s="175" t="s">
        <v>9</v>
      </c>
      <c r="D5" s="178" t="s">
        <v>94</v>
      </c>
      <c r="E5" s="182" t="s">
        <v>0</v>
      </c>
      <c r="F5" s="183"/>
      <c r="G5" s="183"/>
      <c r="H5" s="183"/>
      <c r="I5" s="183"/>
      <c r="J5" s="182" t="s">
        <v>1</v>
      </c>
      <c r="K5" s="183"/>
      <c r="L5" s="183"/>
      <c r="M5" s="183"/>
      <c r="N5" s="183"/>
      <c r="O5" s="183"/>
      <c r="P5" s="185" t="s">
        <v>2</v>
      </c>
    </row>
    <row r="6" spans="2:16" ht="12.75">
      <c r="B6" s="174"/>
      <c r="C6" s="176"/>
      <c r="D6" s="179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6"/>
    </row>
    <row r="7" spans="2:16" ht="12.75">
      <c r="B7" s="174"/>
      <c r="C7" s="176"/>
      <c r="D7" s="179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6"/>
    </row>
    <row r="8" spans="2:16" ht="39.75" customHeight="1">
      <c r="B8" s="174"/>
      <c r="C8" s="176"/>
      <c r="D8" s="179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6"/>
    </row>
    <row r="9" spans="1:16" ht="16.5" customHeight="1">
      <c r="A9" s="7"/>
      <c r="B9" s="188" t="s">
        <v>12</v>
      </c>
      <c r="C9" s="176"/>
      <c r="D9" s="180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6"/>
    </row>
    <row r="10" spans="1:16" ht="16.5" customHeight="1">
      <c r="A10" s="8"/>
      <c r="B10" s="188"/>
      <c r="C10" s="176"/>
      <c r="D10" s="180"/>
      <c r="E10" s="167" t="s">
        <v>3</v>
      </c>
      <c r="F10" s="169" t="s">
        <v>4</v>
      </c>
      <c r="G10" s="167" t="s">
        <v>5</v>
      </c>
      <c r="H10" s="167"/>
      <c r="I10" s="169" t="s">
        <v>6</v>
      </c>
      <c r="J10" s="167" t="s">
        <v>3</v>
      </c>
      <c r="K10" s="169" t="s">
        <v>4</v>
      </c>
      <c r="L10" s="167" t="s">
        <v>5</v>
      </c>
      <c r="M10" s="167"/>
      <c r="N10" s="169" t="s">
        <v>6</v>
      </c>
      <c r="O10" s="10" t="s">
        <v>5</v>
      </c>
      <c r="P10" s="186"/>
    </row>
    <row r="11" spans="1:16" ht="20.25" customHeight="1">
      <c r="A11" s="9"/>
      <c r="B11" s="188"/>
      <c r="C11" s="176"/>
      <c r="D11" s="180"/>
      <c r="E11" s="167"/>
      <c r="F11" s="169"/>
      <c r="G11" s="167" t="s">
        <v>7</v>
      </c>
      <c r="H11" s="167" t="s">
        <v>8</v>
      </c>
      <c r="I11" s="169"/>
      <c r="J11" s="167"/>
      <c r="K11" s="169"/>
      <c r="L11" s="167" t="s">
        <v>7</v>
      </c>
      <c r="M11" s="167" t="s">
        <v>8</v>
      </c>
      <c r="N11" s="169"/>
      <c r="O11" s="165" t="s">
        <v>11</v>
      </c>
      <c r="P11" s="186"/>
    </row>
    <row r="12" spans="1:16" ht="30.75" customHeight="1" thickBot="1">
      <c r="A12" s="12"/>
      <c r="B12" s="189"/>
      <c r="C12" s="177"/>
      <c r="D12" s="181"/>
      <c r="E12" s="168"/>
      <c r="F12" s="170"/>
      <c r="G12" s="168"/>
      <c r="H12" s="168"/>
      <c r="I12" s="170"/>
      <c r="J12" s="168"/>
      <c r="K12" s="170"/>
      <c r="L12" s="168"/>
      <c r="M12" s="168"/>
      <c r="N12" s="170"/>
      <c r="O12" s="166"/>
      <c r="P12" s="187"/>
    </row>
    <row r="13" spans="1:16" s="17" customFormat="1" ht="25.5" hidden="1">
      <c r="A13" s="21"/>
      <c r="B13" s="89" t="s">
        <v>13</v>
      </c>
      <c r="C13" s="90"/>
      <c r="D13" s="91" t="s">
        <v>33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3"/>
    </row>
    <row r="14" spans="1:16" s="17" customFormat="1" ht="0.75" customHeight="1" hidden="1">
      <c r="A14" s="21"/>
      <c r="B14" s="61" t="s">
        <v>14</v>
      </c>
      <c r="C14" s="70"/>
      <c r="D14" s="63" t="s">
        <v>34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7"/>
    </row>
    <row r="15" spans="1:16" ht="16.5" hidden="1">
      <c r="A15" s="22"/>
      <c r="B15" s="65" t="s">
        <v>10</v>
      </c>
      <c r="C15" s="62" t="s">
        <v>73</v>
      </c>
      <c r="D15" s="66" t="s">
        <v>35</v>
      </c>
      <c r="E15" s="76"/>
      <c r="F15" s="76"/>
      <c r="G15" s="76"/>
      <c r="H15" s="76"/>
      <c r="I15" s="76"/>
      <c r="J15" s="76"/>
      <c r="K15" s="60"/>
      <c r="L15" s="60"/>
      <c r="M15" s="60"/>
      <c r="N15" s="60"/>
      <c r="O15" s="60"/>
      <c r="P15" s="67"/>
    </row>
    <row r="16" spans="1:16" s="17" customFormat="1" ht="16.5" hidden="1">
      <c r="A16" s="21"/>
      <c r="B16" s="61" t="s">
        <v>15</v>
      </c>
      <c r="C16" s="70"/>
      <c r="D16" s="63" t="s">
        <v>36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7"/>
    </row>
    <row r="17" spans="1:16" ht="16.5" hidden="1">
      <c r="A17" s="22"/>
      <c r="B17" s="65" t="s">
        <v>16</v>
      </c>
      <c r="C17" s="62" t="s">
        <v>74</v>
      </c>
      <c r="D17" s="66" t="s">
        <v>37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7"/>
    </row>
    <row r="18" spans="1:16" ht="27.75" customHeight="1" hidden="1">
      <c r="A18" s="22"/>
      <c r="B18" s="65"/>
      <c r="C18" s="62"/>
      <c r="D18" s="66" t="s">
        <v>96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7"/>
    </row>
    <row r="19" spans="1:16" ht="28.5" customHeight="1" hidden="1">
      <c r="A19" s="22"/>
      <c r="B19" s="65"/>
      <c r="C19" s="62"/>
      <c r="D19" s="66" t="s">
        <v>98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7"/>
    </row>
    <row r="20" spans="1:16" ht="26.25" hidden="1">
      <c r="A20" s="22"/>
      <c r="B20" s="65" t="s">
        <v>17</v>
      </c>
      <c r="C20" s="62" t="s">
        <v>75</v>
      </c>
      <c r="D20" s="79" t="s">
        <v>38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7"/>
    </row>
    <row r="21" spans="1:16" ht="25.5" hidden="1">
      <c r="A21" s="22"/>
      <c r="B21" s="65"/>
      <c r="C21" s="62"/>
      <c r="D21" s="66" t="s">
        <v>96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7"/>
    </row>
    <row r="22" spans="1:16" ht="25.5" hidden="1">
      <c r="A22" s="22"/>
      <c r="B22" s="65"/>
      <c r="C22" s="62"/>
      <c r="D22" s="66" t="s">
        <v>98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7"/>
    </row>
    <row r="23" spans="1:16" ht="16.5" hidden="1">
      <c r="A23" s="22"/>
      <c r="B23" s="65" t="s">
        <v>18</v>
      </c>
      <c r="C23" s="62" t="s">
        <v>76</v>
      </c>
      <c r="D23" s="66" t="s">
        <v>39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7"/>
    </row>
    <row r="24" spans="1:16" s="17" customFormat="1" ht="25.5" hidden="1">
      <c r="A24" s="21"/>
      <c r="B24" s="61" t="s">
        <v>19</v>
      </c>
      <c r="C24" s="62"/>
      <c r="D24" s="63" t="s">
        <v>40</v>
      </c>
      <c r="E24" s="64"/>
      <c r="F24" s="64"/>
      <c r="G24" s="64"/>
      <c r="H24" s="64"/>
      <c r="I24" s="64"/>
      <c r="J24" s="60"/>
      <c r="K24" s="64"/>
      <c r="L24" s="64"/>
      <c r="M24" s="64"/>
      <c r="N24" s="64"/>
      <c r="O24" s="64"/>
      <c r="P24" s="67"/>
    </row>
    <row r="25" spans="1:16" ht="25.5" hidden="1">
      <c r="A25" s="22"/>
      <c r="B25" s="65" t="s">
        <v>20</v>
      </c>
      <c r="C25" s="62" t="s">
        <v>77</v>
      </c>
      <c r="D25" s="66" t="s">
        <v>41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7"/>
    </row>
    <row r="26" spans="1:16" ht="25.5" hidden="1">
      <c r="A26" s="22"/>
      <c r="B26" s="65" t="s">
        <v>21</v>
      </c>
      <c r="C26" s="62" t="s">
        <v>78</v>
      </c>
      <c r="D26" s="66" t="s">
        <v>42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7"/>
    </row>
    <row r="27" spans="1:16" ht="16.5" hidden="1">
      <c r="A27" s="22"/>
      <c r="B27" s="65" t="s">
        <v>22</v>
      </c>
      <c r="C27" s="62" t="s">
        <v>79</v>
      </c>
      <c r="D27" s="66" t="s">
        <v>43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7"/>
    </row>
    <row r="28" spans="1:16" ht="25.5" hidden="1">
      <c r="A28" s="22"/>
      <c r="B28" s="65" t="s">
        <v>23</v>
      </c>
      <c r="C28" s="62" t="s">
        <v>79</v>
      </c>
      <c r="D28" s="66" t="s">
        <v>44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7"/>
    </row>
    <row r="29" spans="1:16" ht="25.5" hidden="1">
      <c r="A29" s="22"/>
      <c r="B29" s="65" t="s">
        <v>24</v>
      </c>
      <c r="C29" s="62" t="s">
        <v>79</v>
      </c>
      <c r="D29" s="66" t="s">
        <v>45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7"/>
    </row>
    <row r="30" spans="1:16" s="17" customFormat="1" ht="16.5" hidden="1">
      <c r="A30" s="21"/>
      <c r="B30" s="61">
        <v>100000</v>
      </c>
      <c r="C30" s="62"/>
      <c r="D30" s="63" t="s">
        <v>46</v>
      </c>
      <c r="E30" s="64"/>
      <c r="F30" s="64"/>
      <c r="G30" s="64"/>
      <c r="H30" s="64"/>
      <c r="I30" s="64"/>
      <c r="J30" s="60"/>
      <c r="K30" s="64"/>
      <c r="L30" s="64"/>
      <c r="M30" s="64"/>
      <c r="N30" s="64"/>
      <c r="O30" s="64"/>
      <c r="P30" s="67"/>
    </row>
    <row r="31" spans="1:16" s="18" customFormat="1" ht="25.5" hidden="1">
      <c r="A31" s="23"/>
      <c r="B31" s="69" t="s">
        <v>70</v>
      </c>
      <c r="C31" s="62" t="s">
        <v>80</v>
      </c>
      <c r="D31" s="66" t="s">
        <v>71</v>
      </c>
      <c r="E31" s="60"/>
      <c r="F31" s="60"/>
      <c r="G31" s="60"/>
      <c r="H31" s="60"/>
      <c r="I31" s="60"/>
      <c r="J31" s="59"/>
      <c r="K31" s="60"/>
      <c r="L31" s="60"/>
      <c r="M31" s="60"/>
      <c r="N31" s="60"/>
      <c r="O31" s="60"/>
      <c r="P31" s="67"/>
    </row>
    <row r="32" spans="1:16" s="18" customFormat="1" ht="0.75" customHeight="1" hidden="1">
      <c r="A32" s="23"/>
      <c r="B32" s="69" t="s">
        <v>99</v>
      </c>
      <c r="C32" s="62" t="s">
        <v>81</v>
      </c>
      <c r="D32" s="87" t="s">
        <v>100</v>
      </c>
      <c r="E32" s="60"/>
      <c r="F32" s="60"/>
      <c r="G32" s="60"/>
      <c r="H32" s="60"/>
      <c r="I32" s="60"/>
      <c r="J32" s="59"/>
      <c r="K32" s="60"/>
      <c r="L32" s="60"/>
      <c r="M32" s="60"/>
      <c r="N32" s="60"/>
      <c r="O32" s="60"/>
      <c r="P32" s="67"/>
    </row>
    <row r="33" spans="1:16" ht="16.5" hidden="1">
      <c r="A33" s="22"/>
      <c r="B33" s="65">
        <v>100203</v>
      </c>
      <c r="C33" s="62" t="s">
        <v>81</v>
      </c>
      <c r="D33" s="66" t="s">
        <v>47</v>
      </c>
      <c r="E33" s="60"/>
      <c r="F33" s="60"/>
      <c r="G33" s="60"/>
      <c r="H33" s="60"/>
      <c r="I33" s="60"/>
      <c r="J33" s="59"/>
      <c r="K33" s="60"/>
      <c r="L33" s="60"/>
      <c r="M33" s="60"/>
      <c r="N33" s="60"/>
      <c r="O33" s="60"/>
      <c r="P33" s="67"/>
    </row>
    <row r="34" spans="1:16" ht="51.75" hidden="1">
      <c r="A34" s="22"/>
      <c r="B34" s="65" t="s">
        <v>25</v>
      </c>
      <c r="C34" s="62" t="s">
        <v>81</v>
      </c>
      <c r="D34" s="88" t="s">
        <v>48</v>
      </c>
      <c r="E34" s="60"/>
      <c r="F34" s="60"/>
      <c r="G34" s="60"/>
      <c r="H34" s="60"/>
      <c r="I34" s="60"/>
      <c r="J34" s="59"/>
      <c r="K34" s="60"/>
      <c r="L34" s="60"/>
      <c r="M34" s="60"/>
      <c r="N34" s="60"/>
      <c r="O34" s="60"/>
      <c r="P34" s="67"/>
    </row>
    <row r="35" spans="1:16" s="17" customFormat="1" ht="16.5" hidden="1">
      <c r="A35" s="21"/>
      <c r="B35" s="61">
        <v>120000</v>
      </c>
      <c r="C35" s="62"/>
      <c r="D35" s="63" t="s">
        <v>49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7"/>
    </row>
    <row r="36" spans="1:16" s="18" customFormat="1" ht="16.5" hidden="1">
      <c r="A36" s="23"/>
      <c r="B36" s="80">
        <v>120100</v>
      </c>
      <c r="C36" s="81" t="s">
        <v>82</v>
      </c>
      <c r="D36" s="82" t="s">
        <v>50</v>
      </c>
      <c r="E36" s="60"/>
      <c r="F36" s="60"/>
      <c r="G36" s="60"/>
      <c r="H36" s="60"/>
      <c r="I36" s="60"/>
      <c r="J36" s="64"/>
      <c r="K36" s="60"/>
      <c r="L36" s="60"/>
      <c r="M36" s="60"/>
      <c r="N36" s="60"/>
      <c r="O36" s="60"/>
      <c r="P36" s="67"/>
    </row>
    <row r="37" spans="1:16" ht="16.5" hidden="1">
      <c r="A37" s="22"/>
      <c r="B37" s="65">
        <v>120201</v>
      </c>
      <c r="C37" s="62" t="s">
        <v>82</v>
      </c>
      <c r="D37" s="66" t="s">
        <v>51</v>
      </c>
      <c r="E37" s="60"/>
      <c r="F37" s="60"/>
      <c r="G37" s="60"/>
      <c r="H37" s="60"/>
      <c r="I37" s="60"/>
      <c r="J37" s="59"/>
      <c r="K37" s="60"/>
      <c r="L37" s="60"/>
      <c r="M37" s="60"/>
      <c r="N37" s="60"/>
      <c r="O37" s="60"/>
      <c r="P37" s="67"/>
    </row>
    <row r="38" spans="1:16" ht="16.5" hidden="1">
      <c r="A38" s="22"/>
      <c r="B38" s="36">
        <v>150000</v>
      </c>
      <c r="C38" s="42"/>
      <c r="D38" s="38" t="s">
        <v>52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0"/>
    </row>
    <row r="39" spans="1:16" ht="16.5" hidden="1">
      <c r="A39" s="22"/>
      <c r="B39" s="41">
        <v>150101</v>
      </c>
      <c r="C39" s="42" t="s">
        <v>83</v>
      </c>
      <c r="D39" s="43" t="s">
        <v>53</v>
      </c>
      <c r="E39" s="45"/>
      <c r="F39" s="45"/>
      <c r="G39" s="45"/>
      <c r="H39" s="45"/>
      <c r="I39" s="45"/>
      <c r="J39" s="47"/>
      <c r="K39" s="45"/>
      <c r="L39" s="45"/>
      <c r="M39" s="45"/>
      <c r="N39" s="45"/>
      <c r="O39" s="45"/>
      <c r="P39" s="40"/>
    </row>
    <row r="40" spans="1:16" ht="25.5" hidden="1">
      <c r="A40" s="22"/>
      <c r="B40" s="41" t="s">
        <v>26</v>
      </c>
      <c r="C40" s="42" t="s">
        <v>84</v>
      </c>
      <c r="D40" s="43" t="s">
        <v>54</v>
      </c>
      <c r="E40" s="45"/>
      <c r="F40" s="45"/>
      <c r="G40" s="45"/>
      <c r="H40" s="45"/>
      <c r="I40" s="45"/>
      <c r="J40" s="47"/>
      <c r="K40" s="45"/>
      <c r="L40" s="45"/>
      <c r="M40" s="45"/>
      <c r="N40" s="45"/>
      <c r="O40" s="45"/>
      <c r="P40" s="40"/>
    </row>
    <row r="41" spans="1:16" s="17" customFormat="1" ht="0.75" customHeight="1" hidden="1">
      <c r="A41" s="21"/>
      <c r="B41" s="61" t="s">
        <v>27</v>
      </c>
      <c r="C41" s="62"/>
      <c r="D41" s="63" t="s">
        <v>55</v>
      </c>
      <c r="E41" s="64"/>
      <c r="F41" s="64"/>
      <c r="G41" s="64"/>
      <c r="H41" s="64"/>
      <c r="I41" s="64"/>
      <c r="J41" s="59"/>
      <c r="K41" s="64"/>
      <c r="L41" s="64"/>
      <c r="M41" s="64"/>
      <c r="N41" s="64"/>
      <c r="O41" s="64"/>
      <c r="P41" s="67"/>
    </row>
    <row r="42" spans="1:16" ht="16.5" hidden="1">
      <c r="A42" s="22"/>
      <c r="B42" s="65" t="s">
        <v>28</v>
      </c>
      <c r="C42" s="62" t="s">
        <v>85</v>
      </c>
      <c r="D42" s="86" t="s">
        <v>56</v>
      </c>
      <c r="E42" s="60"/>
      <c r="F42" s="60"/>
      <c r="G42" s="60"/>
      <c r="H42" s="60"/>
      <c r="I42" s="60"/>
      <c r="J42" s="59"/>
      <c r="K42" s="60"/>
      <c r="L42" s="60"/>
      <c r="M42" s="60"/>
      <c r="N42" s="60"/>
      <c r="O42" s="60"/>
      <c r="P42" s="67"/>
    </row>
    <row r="43" spans="1:16" s="17" customFormat="1" ht="38.25" hidden="1">
      <c r="A43" s="21"/>
      <c r="B43" s="61">
        <v>170000</v>
      </c>
      <c r="C43" s="62"/>
      <c r="D43" s="63" t="s">
        <v>57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7"/>
    </row>
    <row r="44" spans="1:16" ht="38.25" hidden="1">
      <c r="A44" s="22"/>
      <c r="B44" s="65">
        <v>170703</v>
      </c>
      <c r="C44" s="62" t="s">
        <v>86</v>
      </c>
      <c r="D44" s="66" t="s">
        <v>58</v>
      </c>
      <c r="E44" s="60"/>
      <c r="F44" s="60"/>
      <c r="G44" s="60"/>
      <c r="H44" s="60"/>
      <c r="I44" s="60"/>
      <c r="J44" s="59"/>
      <c r="K44" s="60"/>
      <c r="L44" s="60"/>
      <c r="M44" s="60"/>
      <c r="N44" s="60"/>
      <c r="O44" s="60"/>
      <c r="P44" s="67"/>
    </row>
    <row r="45" spans="1:16" s="17" customFormat="1" ht="25.5" hidden="1">
      <c r="A45" s="21"/>
      <c r="B45" s="36">
        <v>180000</v>
      </c>
      <c r="C45" s="42"/>
      <c r="D45" s="38" t="s">
        <v>59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40"/>
    </row>
    <row r="46" spans="1:16" ht="51" hidden="1">
      <c r="A46" s="22"/>
      <c r="B46" s="41">
        <v>180409</v>
      </c>
      <c r="C46" s="42" t="s">
        <v>83</v>
      </c>
      <c r="D46" s="43" t="s">
        <v>60</v>
      </c>
      <c r="E46" s="45"/>
      <c r="F46" s="45"/>
      <c r="G46" s="45"/>
      <c r="H46" s="45"/>
      <c r="I46" s="45"/>
      <c r="J46" s="47"/>
      <c r="K46" s="45"/>
      <c r="L46" s="45"/>
      <c r="M46" s="45"/>
      <c r="N46" s="45"/>
      <c r="O46" s="45"/>
      <c r="P46" s="40"/>
    </row>
    <row r="47" spans="1:16" ht="0.75" customHeight="1" hidden="1">
      <c r="A47" s="22"/>
      <c r="B47" s="46"/>
      <c r="C47" s="42"/>
      <c r="D47" s="48"/>
      <c r="E47" s="47"/>
      <c r="F47" s="47"/>
      <c r="G47" s="45"/>
      <c r="H47" s="45"/>
      <c r="I47" s="45"/>
      <c r="J47" s="47"/>
      <c r="K47" s="45"/>
      <c r="L47" s="45"/>
      <c r="M47" s="45"/>
      <c r="N47" s="47"/>
      <c r="O47" s="47"/>
      <c r="P47" s="40"/>
    </row>
    <row r="48" spans="1:16" ht="16.5" hidden="1">
      <c r="A48" s="22"/>
      <c r="B48" s="46"/>
      <c r="C48" s="42"/>
      <c r="D48" s="49"/>
      <c r="E48" s="44"/>
      <c r="F48" s="44"/>
      <c r="G48" s="45"/>
      <c r="H48" s="45"/>
      <c r="I48" s="45"/>
      <c r="J48" s="47"/>
      <c r="K48" s="45"/>
      <c r="L48" s="45"/>
      <c r="M48" s="45"/>
      <c r="N48" s="45"/>
      <c r="O48" s="45"/>
      <c r="P48" s="40"/>
    </row>
    <row r="49" spans="1:16" s="17" customFormat="1" ht="16.5" hidden="1">
      <c r="A49" s="21"/>
      <c r="B49" s="61">
        <v>240000</v>
      </c>
      <c r="C49" s="62"/>
      <c r="D49" s="63" t="s">
        <v>61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7"/>
    </row>
    <row r="50" spans="1:16" ht="25.5" hidden="1">
      <c r="A50" s="22"/>
      <c r="B50" s="65">
        <v>240601</v>
      </c>
      <c r="C50" s="62" t="s">
        <v>87</v>
      </c>
      <c r="D50" s="66" t="s">
        <v>62</v>
      </c>
      <c r="E50" s="60"/>
      <c r="F50" s="60"/>
      <c r="G50" s="60"/>
      <c r="H50" s="60"/>
      <c r="I50" s="60"/>
      <c r="J50" s="59"/>
      <c r="K50" s="60"/>
      <c r="L50" s="60"/>
      <c r="M50" s="60"/>
      <c r="N50" s="60"/>
      <c r="O50" s="60"/>
      <c r="P50" s="67"/>
    </row>
    <row r="51" spans="1:16" s="17" customFormat="1" ht="25.5" hidden="1">
      <c r="A51" s="21"/>
      <c r="B51" s="61">
        <v>250000</v>
      </c>
      <c r="C51" s="62"/>
      <c r="D51" s="63" t="s">
        <v>63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7"/>
    </row>
    <row r="52" spans="1:16" ht="17.25" hidden="1" thickBot="1">
      <c r="A52" s="22"/>
      <c r="B52" s="71"/>
      <c r="C52" s="72" t="s">
        <v>88</v>
      </c>
      <c r="D52" s="73" t="s">
        <v>64</v>
      </c>
      <c r="E52" s="74"/>
      <c r="F52" s="74"/>
      <c r="G52" s="74"/>
      <c r="H52" s="74"/>
      <c r="I52" s="74"/>
      <c r="J52" s="77"/>
      <c r="K52" s="74"/>
      <c r="L52" s="74"/>
      <c r="M52" s="74"/>
      <c r="N52" s="74"/>
      <c r="O52" s="74"/>
      <c r="P52" s="78"/>
    </row>
    <row r="53" spans="1:16" ht="64.5" hidden="1" thickBot="1">
      <c r="A53" s="24"/>
      <c r="B53" s="50" t="s">
        <v>29</v>
      </c>
      <c r="C53" s="51" t="s">
        <v>83</v>
      </c>
      <c r="D53" s="52" t="s">
        <v>65</v>
      </c>
      <c r="E53" s="53"/>
      <c r="F53" s="53"/>
      <c r="G53" s="53"/>
      <c r="H53" s="53"/>
      <c r="I53" s="53"/>
      <c r="J53" s="54"/>
      <c r="K53" s="53"/>
      <c r="L53" s="53"/>
      <c r="M53" s="53"/>
      <c r="N53" s="53"/>
      <c r="O53" s="53"/>
      <c r="P53" s="55">
        <f>E53+J53</f>
        <v>0</v>
      </c>
    </row>
    <row r="54" spans="1:16" s="17" customFormat="1" ht="25.5">
      <c r="A54" s="25"/>
      <c r="B54" s="61" t="s">
        <v>30</v>
      </c>
      <c r="C54" s="62"/>
      <c r="D54" s="63" t="s">
        <v>66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7"/>
    </row>
    <row r="55" spans="1:16" s="17" customFormat="1" ht="16.5" hidden="1">
      <c r="A55" s="21"/>
      <c r="B55" s="61" t="s">
        <v>14</v>
      </c>
      <c r="C55" s="62"/>
      <c r="D55" s="63" t="s">
        <v>34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7"/>
    </row>
    <row r="56" spans="1:16" ht="0.75" customHeight="1" hidden="1">
      <c r="A56" s="22"/>
      <c r="B56" s="65" t="s">
        <v>10</v>
      </c>
      <c r="C56" s="62" t="s">
        <v>73</v>
      </c>
      <c r="D56" s="66" t="s">
        <v>35</v>
      </c>
      <c r="E56" s="60"/>
      <c r="F56" s="60"/>
      <c r="G56" s="60"/>
      <c r="H56" s="60"/>
      <c r="I56" s="60"/>
      <c r="J56" s="59"/>
      <c r="K56" s="60"/>
      <c r="L56" s="60"/>
      <c r="M56" s="60"/>
      <c r="N56" s="60"/>
      <c r="O56" s="60"/>
      <c r="P56" s="67"/>
    </row>
    <row r="57" spans="1:16" s="17" customFormat="1" ht="16.5" hidden="1">
      <c r="A57" s="21"/>
      <c r="B57" s="61" t="s">
        <v>31</v>
      </c>
      <c r="C57" s="62"/>
      <c r="D57" s="63" t="s">
        <v>67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7"/>
    </row>
    <row r="58" spans="1:16" ht="16.5" hidden="1">
      <c r="A58" s="22"/>
      <c r="B58" s="65" t="s">
        <v>32</v>
      </c>
      <c r="C58" s="62" t="s">
        <v>89</v>
      </c>
      <c r="D58" s="66" t="s">
        <v>68</v>
      </c>
      <c r="E58" s="60"/>
      <c r="F58" s="60"/>
      <c r="G58" s="60"/>
      <c r="H58" s="60"/>
      <c r="I58" s="60"/>
      <c r="J58" s="76"/>
      <c r="K58" s="60"/>
      <c r="L58" s="60"/>
      <c r="M58" s="60"/>
      <c r="N58" s="60"/>
      <c r="O58" s="60"/>
      <c r="P58" s="67"/>
    </row>
    <row r="59" spans="1:16" ht="51">
      <c r="A59" s="22"/>
      <c r="B59" s="65" t="s">
        <v>116</v>
      </c>
      <c r="C59" s="62" t="s">
        <v>90</v>
      </c>
      <c r="D59" s="66" t="s">
        <v>69</v>
      </c>
      <c r="E59" s="59">
        <f>E60+E76</f>
        <v>96480093</v>
      </c>
      <c r="F59" s="59">
        <f>F60+F76</f>
        <v>96480093</v>
      </c>
      <c r="G59" s="59">
        <f>G60+G76</f>
        <v>79549012</v>
      </c>
      <c r="H59" s="99">
        <f>H60+H76</f>
        <v>12955364</v>
      </c>
      <c r="I59" s="59"/>
      <c r="J59" s="59">
        <f aca="true" t="shared" si="0" ref="J59:O59">J60+J76</f>
        <v>2796831</v>
      </c>
      <c r="K59" s="59">
        <f t="shared" si="0"/>
        <v>1904702</v>
      </c>
      <c r="L59" s="59">
        <f t="shared" si="0"/>
        <v>584581</v>
      </c>
      <c r="M59" s="59">
        <f t="shared" si="0"/>
        <v>26563</v>
      </c>
      <c r="N59" s="59">
        <f t="shared" si="0"/>
        <v>892129</v>
      </c>
      <c r="O59" s="59">
        <f t="shared" si="0"/>
        <v>892129</v>
      </c>
      <c r="P59" s="162">
        <f>E59+J59</f>
        <v>99276924</v>
      </c>
    </row>
    <row r="60" spans="1:16" ht="25.5">
      <c r="A60" s="22"/>
      <c r="B60" s="65"/>
      <c r="C60" s="62"/>
      <c r="D60" s="66" t="s">
        <v>97</v>
      </c>
      <c r="E60" s="60">
        <f>F60</f>
        <v>62455344</v>
      </c>
      <c r="F60" s="60">
        <f>F61+F62+F63+F64+F65+F66+F67+F68+F69+F70+F71+F72+F73+F74</f>
        <v>62455344</v>
      </c>
      <c r="G60" s="59">
        <f>G61+G62+G63+G64+G65+G66+G67+G68+G69+G70+G71+G72+G73+G74</f>
        <v>61951800</v>
      </c>
      <c r="H60" s="59">
        <f>H61+H62+H63+H64+H65+H66+H67+H68+H69+H70+H71+H72+H73+H74</f>
        <v>503544</v>
      </c>
      <c r="I60" s="60">
        <f aca="true" t="shared" si="1" ref="I60:O60">I61+I62+I63+I64+I65+I66+I67+I68+I69+I70+I71+I72+I73+I74</f>
        <v>0</v>
      </c>
      <c r="J60" s="60">
        <f t="shared" si="1"/>
        <v>0</v>
      </c>
      <c r="K60" s="60">
        <f t="shared" si="1"/>
        <v>0</v>
      </c>
      <c r="L60" s="60">
        <f t="shared" si="1"/>
        <v>0</v>
      </c>
      <c r="M60" s="60">
        <f t="shared" si="1"/>
        <v>0</v>
      </c>
      <c r="N60" s="60">
        <f t="shared" si="1"/>
        <v>0</v>
      </c>
      <c r="O60" s="60">
        <f t="shared" si="1"/>
        <v>0</v>
      </c>
      <c r="P60" s="67">
        <f>E60+J60</f>
        <v>62455344</v>
      </c>
    </row>
    <row r="61" spans="1:16" ht="16.5">
      <c r="A61" s="22"/>
      <c r="B61" s="98" t="s">
        <v>102</v>
      </c>
      <c r="C61" s="62"/>
      <c r="D61" s="66"/>
      <c r="E61" s="60">
        <f>F61</f>
        <v>5887762</v>
      </c>
      <c r="F61" s="60">
        <f>G61+H61</f>
        <v>5887762</v>
      </c>
      <c r="G61" s="60">
        <v>5887762</v>
      </c>
      <c r="H61" s="107">
        <v>0</v>
      </c>
      <c r="I61" s="60"/>
      <c r="J61" s="59"/>
      <c r="K61" s="60"/>
      <c r="L61" s="60"/>
      <c r="M61" s="60"/>
      <c r="N61" s="59"/>
      <c r="O61" s="60"/>
      <c r="P61" s="67">
        <f>E61+J61</f>
        <v>5887762</v>
      </c>
    </row>
    <row r="62" spans="1:16" ht="16.5">
      <c r="A62" s="22"/>
      <c r="B62" s="98" t="s">
        <v>103</v>
      </c>
      <c r="C62" s="62"/>
      <c r="D62" s="66"/>
      <c r="E62" s="60">
        <f>F62</f>
        <v>5784573</v>
      </c>
      <c r="F62" s="60">
        <f aca="true" t="shared" si="2" ref="F62:F74">G62+H62</f>
        <v>5784573</v>
      </c>
      <c r="G62" s="60">
        <v>5784573</v>
      </c>
      <c r="H62" s="107">
        <v>0</v>
      </c>
      <c r="I62" s="60"/>
      <c r="J62" s="59"/>
      <c r="K62" s="60"/>
      <c r="L62" s="60"/>
      <c r="M62" s="60"/>
      <c r="N62" s="59"/>
      <c r="O62" s="60"/>
      <c r="P62" s="67">
        <f aca="true" t="shared" si="3" ref="P62:P90">E62+J62</f>
        <v>5784573</v>
      </c>
    </row>
    <row r="63" spans="1:16" ht="16.5">
      <c r="A63" s="22"/>
      <c r="B63" s="98" t="s">
        <v>104</v>
      </c>
      <c r="C63" s="62"/>
      <c r="D63" s="66"/>
      <c r="E63" s="60">
        <f>F63</f>
        <v>4593518</v>
      </c>
      <c r="F63" s="60">
        <f t="shared" si="2"/>
        <v>4593518</v>
      </c>
      <c r="G63" s="60">
        <v>4593518</v>
      </c>
      <c r="H63" s="107">
        <v>0</v>
      </c>
      <c r="I63" s="60"/>
      <c r="J63" s="59"/>
      <c r="K63" s="60"/>
      <c r="L63" s="60"/>
      <c r="M63" s="60"/>
      <c r="N63" s="59"/>
      <c r="O63" s="60"/>
      <c r="P63" s="67">
        <f t="shared" si="3"/>
        <v>4593518</v>
      </c>
    </row>
    <row r="64" spans="1:17" ht="18.75">
      <c r="A64" s="22"/>
      <c r="B64" s="98" t="s">
        <v>105</v>
      </c>
      <c r="C64" s="62"/>
      <c r="D64" s="66"/>
      <c r="E64" s="60">
        <f aca="true" t="shared" si="4" ref="E64:E74">F64</f>
        <v>2687255</v>
      </c>
      <c r="F64" s="60">
        <f t="shared" si="2"/>
        <v>2687255</v>
      </c>
      <c r="G64" s="60">
        <v>2687255</v>
      </c>
      <c r="H64" s="107">
        <v>0</v>
      </c>
      <c r="I64" s="60"/>
      <c r="J64" s="59"/>
      <c r="K64" s="60"/>
      <c r="L64" s="60"/>
      <c r="M64" s="60"/>
      <c r="N64" s="59"/>
      <c r="O64" s="60"/>
      <c r="P64" s="67">
        <f t="shared" si="3"/>
        <v>2687255</v>
      </c>
      <c r="Q64" s="159"/>
    </row>
    <row r="65" spans="1:16" ht="16.5">
      <c r="A65" s="22"/>
      <c r="B65" s="98" t="s">
        <v>106</v>
      </c>
      <c r="C65" s="62"/>
      <c r="D65" s="66"/>
      <c r="E65" s="60">
        <f t="shared" si="4"/>
        <v>4526238</v>
      </c>
      <c r="F65" s="60">
        <f t="shared" si="2"/>
        <v>4526238</v>
      </c>
      <c r="G65" s="60">
        <v>4418356</v>
      </c>
      <c r="H65" s="60">
        <v>107882</v>
      </c>
      <c r="I65" s="60"/>
      <c r="J65" s="59"/>
      <c r="K65" s="60"/>
      <c r="L65" s="60"/>
      <c r="M65" s="60"/>
      <c r="N65" s="59"/>
      <c r="O65" s="60"/>
      <c r="P65" s="67">
        <f t="shared" si="3"/>
        <v>4526238</v>
      </c>
    </row>
    <row r="66" spans="1:16" ht="16.5">
      <c r="A66" s="22"/>
      <c r="B66" s="98" t="s">
        <v>107</v>
      </c>
      <c r="C66" s="62"/>
      <c r="D66" s="66"/>
      <c r="E66" s="60">
        <f t="shared" si="4"/>
        <v>4580246</v>
      </c>
      <c r="F66" s="60">
        <f t="shared" si="2"/>
        <v>4580246</v>
      </c>
      <c r="G66" s="60">
        <v>4522398</v>
      </c>
      <c r="H66" s="60">
        <v>57848</v>
      </c>
      <c r="I66" s="60"/>
      <c r="J66" s="59"/>
      <c r="K66" s="60"/>
      <c r="L66" s="60"/>
      <c r="M66" s="60"/>
      <c r="N66" s="59"/>
      <c r="O66" s="60"/>
      <c r="P66" s="67">
        <f t="shared" si="3"/>
        <v>4580246</v>
      </c>
    </row>
    <row r="67" spans="1:16" ht="16.5">
      <c r="A67" s="22"/>
      <c r="B67" s="98" t="s">
        <v>108</v>
      </c>
      <c r="C67" s="62"/>
      <c r="D67" s="66"/>
      <c r="E67" s="60">
        <f t="shared" si="4"/>
        <v>3742597</v>
      </c>
      <c r="F67" s="60">
        <f t="shared" si="2"/>
        <v>3742597</v>
      </c>
      <c r="G67" s="60">
        <v>3680220</v>
      </c>
      <c r="H67" s="60">
        <v>62377</v>
      </c>
      <c r="I67" s="60"/>
      <c r="J67" s="59"/>
      <c r="K67" s="60"/>
      <c r="L67" s="60"/>
      <c r="M67" s="60"/>
      <c r="N67" s="59"/>
      <c r="O67" s="60"/>
      <c r="P67" s="67">
        <f t="shared" si="3"/>
        <v>3742597</v>
      </c>
    </row>
    <row r="68" spans="1:16" ht="16.5">
      <c r="A68" s="22"/>
      <c r="B68" s="98" t="s">
        <v>109</v>
      </c>
      <c r="C68" s="62"/>
      <c r="D68" s="66"/>
      <c r="E68" s="60">
        <f t="shared" si="4"/>
        <v>7247477</v>
      </c>
      <c r="F68" s="60">
        <f t="shared" si="2"/>
        <v>7247477</v>
      </c>
      <c r="G68" s="60">
        <v>7247477</v>
      </c>
      <c r="H68" s="107">
        <v>0</v>
      </c>
      <c r="I68" s="60"/>
      <c r="J68" s="59"/>
      <c r="K68" s="60"/>
      <c r="L68" s="60"/>
      <c r="M68" s="60"/>
      <c r="N68" s="59"/>
      <c r="O68" s="60"/>
      <c r="P68" s="67">
        <f t="shared" si="3"/>
        <v>7247477</v>
      </c>
    </row>
    <row r="69" spans="1:16" ht="16.5">
      <c r="A69" s="22"/>
      <c r="B69" s="98" t="s">
        <v>101</v>
      </c>
      <c r="C69" s="62"/>
      <c r="D69" s="66"/>
      <c r="E69" s="60">
        <f t="shared" si="4"/>
        <v>6728831</v>
      </c>
      <c r="F69" s="60">
        <f t="shared" si="2"/>
        <v>6728831</v>
      </c>
      <c r="G69" s="60">
        <v>6502725</v>
      </c>
      <c r="H69" s="60">
        <v>226106</v>
      </c>
      <c r="I69" s="60"/>
      <c r="J69" s="59"/>
      <c r="K69" s="60"/>
      <c r="L69" s="60"/>
      <c r="M69" s="60"/>
      <c r="N69" s="59"/>
      <c r="O69" s="60"/>
      <c r="P69" s="67">
        <f t="shared" si="3"/>
        <v>6728831</v>
      </c>
    </row>
    <row r="70" spans="1:16" ht="16.5">
      <c r="A70" s="22"/>
      <c r="B70" s="98" t="s">
        <v>110</v>
      </c>
      <c r="C70" s="62"/>
      <c r="D70" s="66"/>
      <c r="E70" s="60">
        <f t="shared" si="4"/>
        <v>6568756</v>
      </c>
      <c r="F70" s="60">
        <f t="shared" si="2"/>
        <v>6568756</v>
      </c>
      <c r="G70" s="60">
        <v>6568756</v>
      </c>
      <c r="H70" s="107">
        <v>0</v>
      </c>
      <c r="I70" s="60"/>
      <c r="J70" s="59"/>
      <c r="K70" s="60"/>
      <c r="L70" s="60"/>
      <c r="M70" s="60"/>
      <c r="N70" s="59"/>
      <c r="O70" s="60"/>
      <c r="P70" s="67">
        <f t="shared" si="3"/>
        <v>6568756</v>
      </c>
    </row>
    <row r="71" spans="1:16" ht="16.5">
      <c r="A71" s="22"/>
      <c r="B71" s="98" t="s">
        <v>111</v>
      </c>
      <c r="C71" s="62"/>
      <c r="D71" s="66"/>
      <c r="E71" s="60">
        <f t="shared" si="4"/>
        <v>2623588</v>
      </c>
      <c r="F71" s="60">
        <f t="shared" si="2"/>
        <v>2623588</v>
      </c>
      <c r="G71" s="60">
        <v>2623588</v>
      </c>
      <c r="H71" s="107">
        <v>0</v>
      </c>
      <c r="I71" s="60"/>
      <c r="J71" s="59"/>
      <c r="K71" s="60"/>
      <c r="L71" s="60"/>
      <c r="M71" s="60"/>
      <c r="N71" s="59"/>
      <c r="O71" s="60"/>
      <c r="P71" s="67">
        <f t="shared" si="3"/>
        <v>2623588</v>
      </c>
    </row>
    <row r="72" spans="1:16" ht="16.5">
      <c r="A72" s="22"/>
      <c r="B72" s="98" t="s">
        <v>112</v>
      </c>
      <c r="C72" s="62"/>
      <c r="D72" s="66"/>
      <c r="E72" s="60">
        <f t="shared" si="4"/>
        <v>3556912</v>
      </c>
      <c r="F72" s="60">
        <f t="shared" si="2"/>
        <v>3556912</v>
      </c>
      <c r="G72" s="60">
        <v>3556912</v>
      </c>
      <c r="H72" s="107">
        <v>0</v>
      </c>
      <c r="I72" s="60"/>
      <c r="J72" s="59"/>
      <c r="K72" s="60"/>
      <c r="L72" s="60"/>
      <c r="M72" s="60"/>
      <c r="N72" s="59"/>
      <c r="O72" s="60"/>
      <c r="P72" s="67">
        <f t="shared" si="3"/>
        <v>3556912</v>
      </c>
    </row>
    <row r="73" spans="1:16" ht="16.5">
      <c r="A73" s="22"/>
      <c r="B73" s="98" t="s">
        <v>113</v>
      </c>
      <c r="C73" s="62"/>
      <c r="D73" s="66"/>
      <c r="E73" s="60">
        <f t="shared" si="4"/>
        <v>2230725</v>
      </c>
      <c r="F73" s="60">
        <f t="shared" si="2"/>
        <v>2230725</v>
      </c>
      <c r="G73" s="60">
        <v>2181394</v>
      </c>
      <c r="H73" s="60">
        <v>49331</v>
      </c>
      <c r="I73" s="60"/>
      <c r="J73" s="59"/>
      <c r="K73" s="60"/>
      <c r="L73" s="60"/>
      <c r="M73" s="60"/>
      <c r="N73" s="59"/>
      <c r="O73" s="60"/>
      <c r="P73" s="67">
        <f t="shared" si="3"/>
        <v>2230725</v>
      </c>
    </row>
    <row r="74" spans="1:16" ht="16.5">
      <c r="A74" s="22"/>
      <c r="B74" s="98" t="s">
        <v>114</v>
      </c>
      <c r="C74" s="62"/>
      <c r="D74" s="66"/>
      <c r="E74" s="60">
        <f t="shared" si="4"/>
        <v>1696866</v>
      </c>
      <c r="F74" s="60">
        <f t="shared" si="2"/>
        <v>1696866</v>
      </c>
      <c r="G74" s="60">
        <v>1696866</v>
      </c>
      <c r="H74" s="107">
        <v>0</v>
      </c>
      <c r="I74" s="60"/>
      <c r="J74" s="59"/>
      <c r="K74" s="60"/>
      <c r="L74" s="60"/>
      <c r="M74" s="60"/>
      <c r="N74" s="59"/>
      <c r="O74" s="60"/>
      <c r="P74" s="67">
        <f t="shared" si="3"/>
        <v>1696866</v>
      </c>
    </row>
    <row r="75" spans="1:16" ht="20.25">
      <c r="A75" s="22"/>
      <c r="B75" s="98"/>
      <c r="C75" s="62"/>
      <c r="D75" s="66"/>
      <c r="E75" s="60"/>
      <c r="F75" s="60"/>
      <c r="G75" s="60"/>
      <c r="H75" s="60"/>
      <c r="I75" s="163"/>
      <c r="J75" s="60"/>
      <c r="K75" s="60"/>
      <c r="L75" s="60"/>
      <c r="M75" s="60"/>
      <c r="N75" s="60"/>
      <c r="O75" s="60"/>
      <c r="P75" s="67">
        <f t="shared" si="3"/>
        <v>0</v>
      </c>
    </row>
    <row r="76" spans="1:16" ht="23.25" customHeight="1">
      <c r="A76" s="22"/>
      <c r="B76" s="65"/>
      <c r="C76" s="62"/>
      <c r="D76" s="66" t="s">
        <v>98</v>
      </c>
      <c r="E76" s="59">
        <f>E77+E78+E79+E80+E81+E82+E83+E84+E85+E86+E87+E88+E89+E90</f>
        <v>34024749</v>
      </c>
      <c r="F76" s="59">
        <f>F77+F78+F79+F80+F81+F82+F83+F84+F85+F86+F87+F88+F89+F90</f>
        <v>34024749</v>
      </c>
      <c r="G76" s="164">
        <f>G77+G78+G79+G80+G81+G82+G83+G84+G85+G86+G87+G88+G89+G90</f>
        <v>17597212</v>
      </c>
      <c r="H76" s="59">
        <f>H77+H78+H79+H80+H81+H82+H83+H84+H85+H86+H87+H88+H89+H90</f>
        <v>12451820</v>
      </c>
      <c r="I76" s="59"/>
      <c r="J76" s="59">
        <f>K76+N76</f>
        <v>2796831</v>
      </c>
      <c r="K76" s="59">
        <f>K77+K78+K79+K80+K81+K82+K83+K84+K85+K86+K87+K88+K89+K90</f>
        <v>1904702</v>
      </c>
      <c r="L76" s="59">
        <f>L77+L78+L79+L80+L81+L82+L83+L84+L85+L86+L87+L88+L89+L90</f>
        <v>584581</v>
      </c>
      <c r="M76" s="59">
        <f>M77+M78+M79+M80+M81+M82+M83+M84+M85+M86+M87+M88+M89+M90</f>
        <v>26563</v>
      </c>
      <c r="N76" s="59">
        <f>N77+N78+N79+N80+N81+N82+N83+N84+N85+N86+N87+N88+N89+N90</f>
        <v>892129</v>
      </c>
      <c r="O76" s="59">
        <f>O77+O78+O79+O80+O81+O82+O83+O84+O85+O86+O87+O88+O89+O90</f>
        <v>892129</v>
      </c>
      <c r="P76" s="59">
        <f>E76+J76</f>
        <v>36821580</v>
      </c>
    </row>
    <row r="77" spans="1:16" ht="14.25" customHeight="1">
      <c r="A77" s="22"/>
      <c r="B77" s="98" t="s">
        <v>102</v>
      </c>
      <c r="C77" s="62"/>
      <c r="D77" s="66"/>
      <c r="E77" s="60">
        <f aca="true" t="shared" si="5" ref="E77:E83">F77</f>
        <v>2811540</v>
      </c>
      <c r="F77" s="60">
        <f>2733910+77630</f>
        <v>2811540</v>
      </c>
      <c r="G77" s="76">
        <v>1288599</v>
      </c>
      <c r="H77" s="60">
        <v>1271934</v>
      </c>
      <c r="I77" s="60"/>
      <c r="J77" s="59">
        <f>K77+N77</f>
        <v>284969</v>
      </c>
      <c r="K77" s="60">
        <v>284969</v>
      </c>
      <c r="L77" s="60">
        <f>205657</f>
        <v>205657</v>
      </c>
      <c r="M77" s="60">
        <v>8198</v>
      </c>
      <c r="N77" s="59">
        <f>O77</f>
        <v>0</v>
      </c>
      <c r="O77" s="60"/>
      <c r="P77" s="67">
        <f>E77+J77</f>
        <v>3096509</v>
      </c>
    </row>
    <row r="78" spans="1:16" ht="14.25" customHeight="1">
      <c r="A78" s="22"/>
      <c r="B78" s="98" t="s">
        <v>103</v>
      </c>
      <c r="C78" s="62"/>
      <c r="D78" s="66"/>
      <c r="E78" s="60">
        <f t="shared" si="5"/>
        <v>5185809</v>
      </c>
      <c r="F78" s="60">
        <f>5043412+75394+38010+28993</f>
        <v>5185809</v>
      </c>
      <c r="G78" s="76">
        <v>3185632</v>
      </c>
      <c r="H78" s="60">
        <v>1562158</v>
      </c>
      <c r="I78" s="60"/>
      <c r="J78" s="59">
        <f aca="true" t="shared" si="6" ref="J78:J90">K78+N78</f>
        <v>336010</v>
      </c>
      <c r="K78" s="60">
        <v>336010</v>
      </c>
      <c r="L78" s="60"/>
      <c r="M78" s="60"/>
      <c r="N78" s="59">
        <f aca="true" t="shared" si="7" ref="N78:N90">O78</f>
        <v>0</v>
      </c>
      <c r="O78" s="60"/>
      <c r="P78" s="67">
        <f t="shared" si="3"/>
        <v>5521819</v>
      </c>
    </row>
    <row r="79" spans="1:16" ht="14.25" customHeight="1">
      <c r="A79" s="22"/>
      <c r="B79" s="98" t="s">
        <v>104</v>
      </c>
      <c r="C79" s="62"/>
      <c r="D79" s="66"/>
      <c r="E79" s="60">
        <f>F79</f>
        <v>2393357</v>
      </c>
      <c r="F79" s="60">
        <f>2321287+57370+14700</f>
        <v>2393357</v>
      </c>
      <c r="G79" s="76">
        <v>1002129</v>
      </c>
      <c r="H79" s="60">
        <v>1139175</v>
      </c>
      <c r="I79" s="60"/>
      <c r="J79" s="59">
        <f t="shared" si="6"/>
        <v>342930</v>
      </c>
      <c r="K79" s="60">
        <f>146201</f>
        <v>146201</v>
      </c>
      <c r="L79" s="60"/>
      <c r="M79" s="60"/>
      <c r="N79" s="59">
        <f t="shared" si="7"/>
        <v>196729</v>
      </c>
      <c r="O79" s="60">
        <f>181729+15000</f>
        <v>196729</v>
      </c>
      <c r="P79" s="67">
        <f>E79+J79</f>
        <v>2736287</v>
      </c>
    </row>
    <row r="80" spans="1:16" ht="14.25" customHeight="1">
      <c r="A80" s="22"/>
      <c r="B80" s="98" t="s">
        <v>105</v>
      </c>
      <c r="C80" s="62"/>
      <c r="D80" s="66"/>
      <c r="E80" s="60">
        <f t="shared" si="5"/>
        <v>2136790</v>
      </c>
      <c r="F80" s="60">
        <f>2072029+46611+18150</f>
        <v>2136790</v>
      </c>
      <c r="G80" s="76">
        <v>894283</v>
      </c>
      <c r="H80" s="60">
        <v>1036148</v>
      </c>
      <c r="I80" s="60"/>
      <c r="J80" s="59">
        <f t="shared" si="6"/>
        <v>31500</v>
      </c>
      <c r="K80" s="60">
        <v>31500</v>
      </c>
      <c r="L80" s="60"/>
      <c r="M80" s="60"/>
      <c r="N80" s="59">
        <f t="shared" si="7"/>
        <v>0</v>
      </c>
      <c r="O80" s="60"/>
      <c r="P80" s="67">
        <f t="shared" si="3"/>
        <v>2168290</v>
      </c>
    </row>
    <row r="81" spans="1:16" ht="14.25" customHeight="1">
      <c r="A81" s="22"/>
      <c r="B81" s="98" t="s">
        <v>106</v>
      </c>
      <c r="C81" s="62"/>
      <c r="D81" s="66"/>
      <c r="E81" s="60">
        <f t="shared" si="5"/>
        <v>1787899</v>
      </c>
      <c r="F81" s="60">
        <f>1784644+3255</f>
        <v>1787899</v>
      </c>
      <c r="G81" s="76">
        <v>1144526</v>
      </c>
      <c r="H81" s="60">
        <v>448278</v>
      </c>
      <c r="I81" s="60"/>
      <c r="J81" s="59">
        <f t="shared" si="6"/>
        <v>147203</v>
      </c>
      <c r="K81" s="60">
        <v>147203</v>
      </c>
      <c r="L81" s="60">
        <f>64791+14254</f>
        <v>79045</v>
      </c>
      <c r="M81" s="60">
        <v>3820</v>
      </c>
      <c r="N81" s="59">
        <f t="shared" si="7"/>
        <v>0</v>
      </c>
      <c r="O81" s="60"/>
      <c r="P81" s="67">
        <f t="shared" si="3"/>
        <v>1935102</v>
      </c>
    </row>
    <row r="82" spans="1:16" ht="14.25" customHeight="1">
      <c r="A82" s="22"/>
      <c r="B82" s="98" t="s">
        <v>107</v>
      </c>
      <c r="C82" s="62"/>
      <c r="D82" s="66"/>
      <c r="E82" s="60">
        <f t="shared" si="5"/>
        <v>2778526</v>
      </c>
      <c r="F82" s="60">
        <f>2712014+36112+30400</f>
        <v>2778526</v>
      </c>
      <c r="G82" s="76">
        <v>1395779</v>
      </c>
      <c r="H82" s="60">
        <v>835743</v>
      </c>
      <c r="I82" s="60"/>
      <c r="J82" s="59">
        <f t="shared" si="6"/>
        <v>12978</v>
      </c>
      <c r="K82" s="60">
        <f>12600+378</f>
        <v>12978</v>
      </c>
      <c r="L82" s="60"/>
      <c r="M82" s="60"/>
      <c r="N82" s="59">
        <f t="shared" si="7"/>
        <v>0</v>
      </c>
      <c r="O82" s="60"/>
      <c r="P82" s="67">
        <f t="shared" si="3"/>
        <v>2791504</v>
      </c>
    </row>
    <row r="83" spans="1:16" ht="15" customHeight="1">
      <c r="A83" s="22"/>
      <c r="B83" s="98" t="s">
        <v>108</v>
      </c>
      <c r="C83" s="62"/>
      <c r="D83" s="66"/>
      <c r="E83" s="60">
        <f t="shared" si="5"/>
        <v>1934687</v>
      </c>
      <c r="F83" s="60">
        <f>1906106+13881+14700</f>
        <v>1934687</v>
      </c>
      <c r="G83" s="76">
        <v>1292226</v>
      </c>
      <c r="H83" s="60">
        <v>434983</v>
      </c>
      <c r="I83" s="60"/>
      <c r="J83" s="59">
        <f t="shared" si="6"/>
        <v>76105</v>
      </c>
      <c r="K83" s="60">
        <v>76105</v>
      </c>
      <c r="L83" s="60"/>
      <c r="M83" s="60"/>
      <c r="N83" s="59">
        <f t="shared" si="7"/>
        <v>0</v>
      </c>
      <c r="O83" s="60"/>
      <c r="P83" s="67">
        <f t="shared" si="3"/>
        <v>2010792</v>
      </c>
    </row>
    <row r="84" spans="1:16" ht="15" customHeight="1">
      <c r="A84" s="22"/>
      <c r="B84" s="98" t="s">
        <v>109</v>
      </c>
      <c r="C84" s="62"/>
      <c r="D84" s="66"/>
      <c r="E84" s="60">
        <f aca="true" t="shared" si="8" ref="E84:E90">F84</f>
        <v>3437613</v>
      </c>
      <c r="F84" s="60">
        <f>3241616+75360+57028+27048+7568+28993</f>
        <v>3437613</v>
      </c>
      <c r="G84" s="76">
        <v>1397066</v>
      </c>
      <c r="H84" s="60">
        <v>1639634</v>
      </c>
      <c r="I84" s="60"/>
      <c r="J84" s="59">
        <f>K84+N84</f>
        <v>339330</v>
      </c>
      <c r="K84" s="60">
        <v>303930</v>
      </c>
      <c r="L84" s="60"/>
      <c r="M84" s="60"/>
      <c r="N84" s="59">
        <f>O84</f>
        <v>35400</v>
      </c>
      <c r="O84" s="60">
        <v>35400</v>
      </c>
      <c r="P84" s="67">
        <f t="shared" si="3"/>
        <v>3776943</v>
      </c>
    </row>
    <row r="85" spans="1:16" ht="15" customHeight="1">
      <c r="A85" s="22"/>
      <c r="B85" s="98" t="s">
        <v>101</v>
      </c>
      <c r="C85" s="62"/>
      <c r="D85" s="66"/>
      <c r="E85" s="60">
        <f t="shared" si="8"/>
        <v>2215054</v>
      </c>
      <c r="F85" s="60">
        <f>2161127+53927</f>
        <v>2215054</v>
      </c>
      <c r="G85" s="76">
        <v>1219272</v>
      </c>
      <c r="H85" s="60">
        <v>750939</v>
      </c>
      <c r="I85" s="60"/>
      <c r="J85" s="59">
        <f t="shared" si="6"/>
        <v>52558</v>
      </c>
      <c r="K85" s="60">
        <f>43864+8694</f>
        <v>52558</v>
      </c>
      <c r="L85" s="60"/>
      <c r="M85" s="60"/>
      <c r="N85" s="59">
        <f t="shared" si="7"/>
        <v>0</v>
      </c>
      <c r="O85" s="60"/>
      <c r="P85" s="67">
        <f t="shared" si="3"/>
        <v>2267612</v>
      </c>
    </row>
    <row r="86" spans="1:16" ht="15" customHeight="1">
      <c r="A86" s="22"/>
      <c r="B86" s="98" t="s">
        <v>110</v>
      </c>
      <c r="C86" s="62"/>
      <c r="D86" s="66"/>
      <c r="E86" s="60">
        <f t="shared" si="8"/>
        <v>3559796</v>
      </c>
      <c r="F86" s="60">
        <f>3499869+47693+12234</f>
        <v>3559796</v>
      </c>
      <c r="G86" s="76">
        <v>1485437</v>
      </c>
      <c r="H86" s="60">
        <v>1779233</v>
      </c>
      <c r="I86" s="60"/>
      <c r="J86" s="59">
        <f t="shared" si="6"/>
        <v>25440</v>
      </c>
      <c r="K86" s="60">
        <f>13884+11556</f>
        <v>25440</v>
      </c>
      <c r="L86" s="60"/>
      <c r="M86" s="60"/>
      <c r="N86" s="59">
        <f t="shared" si="7"/>
        <v>0</v>
      </c>
      <c r="O86" s="60"/>
      <c r="P86" s="67">
        <f t="shared" si="3"/>
        <v>3585236</v>
      </c>
    </row>
    <row r="87" spans="1:16" ht="15" customHeight="1">
      <c r="A87" s="22"/>
      <c r="B87" s="98" t="s">
        <v>111</v>
      </c>
      <c r="C87" s="62"/>
      <c r="D87" s="66"/>
      <c r="E87" s="60">
        <f t="shared" si="8"/>
        <v>940059</v>
      </c>
      <c r="F87" s="60">
        <f>933159+6900</f>
        <v>940059</v>
      </c>
      <c r="G87" s="76">
        <v>611104</v>
      </c>
      <c r="H87" s="60">
        <v>295963</v>
      </c>
      <c r="I87" s="60"/>
      <c r="J87" s="59">
        <f t="shared" si="6"/>
        <v>549458</v>
      </c>
      <c r="K87" s="60">
        <v>459458</v>
      </c>
      <c r="L87" s="60">
        <f>245802+54077</f>
        <v>299879</v>
      </c>
      <c r="M87" s="60">
        <v>14545</v>
      </c>
      <c r="N87" s="59">
        <f t="shared" si="7"/>
        <v>90000</v>
      </c>
      <c r="O87" s="60">
        <v>90000</v>
      </c>
      <c r="P87" s="67">
        <f t="shared" si="3"/>
        <v>1489517</v>
      </c>
    </row>
    <row r="88" spans="1:16" ht="15" customHeight="1">
      <c r="A88" s="22"/>
      <c r="B88" s="98" t="s">
        <v>112</v>
      </c>
      <c r="C88" s="62"/>
      <c r="D88" s="66"/>
      <c r="E88" s="60">
        <f t="shared" si="8"/>
        <v>2204550</v>
      </c>
      <c r="F88" s="60">
        <f>2060960+81396+62194</f>
        <v>2204550</v>
      </c>
      <c r="G88" s="76">
        <v>1114604</v>
      </c>
      <c r="H88" s="60">
        <v>676607</v>
      </c>
      <c r="I88" s="60"/>
      <c r="J88" s="59">
        <f t="shared" si="6"/>
        <v>1890</v>
      </c>
      <c r="K88" s="60">
        <v>1890</v>
      </c>
      <c r="L88" s="60"/>
      <c r="M88" s="60"/>
      <c r="N88" s="59">
        <f t="shared" si="7"/>
        <v>0</v>
      </c>
      <c r="O88" s="60"/>
      <c r="P88" s="67">
        <f>E88+J88</f>
        <v>2206440</v>
      </c>
    </row>
    <row r="89" spans="1:16" ht="15" customHeight="1">
      <c r="A89" s="22"/>
      <c r="B89" s="98" t="s">
        <v>113</v>
      </c>
      <c r="C89" s="62"/>
      <c r="D89" s="66"/>
      <c r="E89" s="60">
        <f t="shared" si="8"/>
        <v>1319776</v>
      </c>
      <c r="F89" s="60">
        <f>1315534+4242</f>
        <v>1319776</v>
      </c>
      <c r="G89" s="76">
        <v>760707</v>
      </c>
      <c r="H89" s="60">
        <v>259270</v>
      </c>
      <c r="I89" s="60"/>
      <c r="J89" s="59">
        <f t="shared" si="6"/>
        <v>588900</v>
      </c>
      <c r="K89" s="60">
        <v>18900</v>
      </c>
      <c r="L89" s="60"/>
      <c r="M89" s="60"/>
      <c r="N89" s="59">
        <f t="shared" si="7"/>
        <v>570000</v>
      </c>
      <c r="O89" s="60">
        <f>320000+250000</f>
        <v>570000</v>
      </c>
      <c r="P89" s="67">
        <f t="shared" si="3"/>
        <v>1908676</v>
      </c>
    </row>
    <row r="90" spans="1:16" ht="15" customHeight="1">
      <c r="A90" s="22"/>
      <c r="B90" s="98" t="s">
        <v>114</v>
      </c>
      <c r="C90" s="62"/>
      <c r="D90" s="66"/>
      <c r="E90" s="60">
        <f t="shared" si="8"/>
        <v>1319293</v>
      </c>
      <c r="F90" s="60">
        <f>1177177+64260+46314+31542</f>
        <v>1319293</v>
      </c>
      <c r="G90" s="76">
        <v>805848</v>
      </c>
      <c r="H90" s="60">
        <v>321755</v>
      </c>
      <c r="I90" s="60"/>
      <c r="J90" s="59">
        <f t="shared" si="6"/>
        <v>7560</v>
      </c>
      <c r="K90" s="60">
        <v>7560</v>
      </c>
      <c r="L90" s="60"/>
      <c r="M90" s="60"/>
      <c r="N90" s="59">
        <f t="shared" si="7"/>
        <v>0</v>
      </c>
      <c r="O90" s="60"/>
      <c r="P90" s="67">
        <f t="shared" si="3"/>
        <v>1326853</v>
      </c>
    </row>
    <row r="91" spans="1:16" ht="15" customHeight="1">
      <c r="A91" s="22"/>
      <c r="B91" s="65"/>
      <c r="C91" s="62"/>
      <c r="D91" s="66"/>
      <c r="E91" s="60"/>
      <c r="F91" s="60"/>
      <c r="G91" s="60"/>
      <c r="I91" s="60"/>
      <c r="J91" s="60"/>
      <c r="K91" s="60"/>
      <c r="L91" s="60"/>
      <c r="M91" s="60"/>
      <c r="N91" s="60"/>
      <c r="O91" s="60"/>
      <c r="P91" s="60"/>
    </row>
    <row r="92" spans="1:16" s="17" customFormat="1" ht="17.25" thickBot="1">
      <c r="A92" s="19"/>
      <c r="B92" s="94"/>
      <c r="C92" s="95"/>
      <c r="D92" s="96" t="s">
        <v>72</v>
      </c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</row>
    <row r="93" spans="1:16" s="17" customFormat="1" ht="16.5">
      <c r="A93" s="19"/>
      <c r="B93" s="31"/>
      <c r="C93" s="32"/>
      <c r="D93" s="33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5"/>
    </row>
    <row r="94" spans="1:16" s="17" customFormat="1" ht="16.5">
      <c r="A94" s="19"/>
      <c r="B94" s="31"/>
      <c r="C94" s="32"/>
      <c r="D94" s="33"/>
      <c r="E94" s="34"/>
      <c r="I94" s="34"/>
      <c r="J94" s="34"/>
      <c r="K94" s="35"/>
      <c r="L94" s="34"/>
      <c r="M94" s="34"/>
      <c r="N94" s="34"/>
      <c r="O94" s="34"/>
      <c r="P94" s="35"/>
    </row>
    <row r="95" spans="2:16" ht="21.75" customHeight="1">
      <c r="B95" s="30" t="s">
        <v>91</v>
      </c>
      <c r="E95" s="16"/>
      <c r="F95" s="16"/>
      <c r="G95" s="16"/>
      <c r="H95" s="160"/>
      <c r="I95" s="16"/>
      <c r="J95" s="16"/>
      <c r="K95" s="16"/>
      <c r="L95" s="16"/>
      <c r="M95" s="16"/>
      <c r="N95" s="16"/>
      <c r="O95" s="16" t="s">
        <v>92</v>
      </c>
      <c r="P95" s="16"/>
    </row>
    <row r="96" ht="12.75">
      <c r="H96" s="14"/>
    </row>
    <row r="97" spans="5:16" ht="16.5">
      <c r="E97" s="16"/>
      <c r="F97" s="16"/>
      <c r="G97" s="99"/>
      <c r="H97" s="16"/>
      <c r="I97" s="16"/>
      <c r="J97" s="16"/>
      <c r="K97" s="16"/>
      <c r="L97" s="16"/>
      <c r="M97" s="16"/>
      <c r="N97" s="16"/>
      <c r="O97" s="16"/>
      <c r="P97" s="16"/>
    </row>
    <row r="98" spans="5:16" ht="16.5"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5:16" ht="16.5"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5:16" ht="16.5">
      <c r="E100" s="16"/>
      <c r="F100" s="35" t="s">
        <v>117</v>
      </c>
      <c r="G100" s="161" t="s">
        <v>118</v>
      </c>
      <c r="H100" s="34">
        <v>2270</v>
      </c>
      <c r="I100" s="16"/>
      <c r="J100" s="16"/>
      <c r="K100" s="16"/>
      <c r="L100" s="16"/>
      <c r="M100" s="16"/>
      <c r="N100" s="16"/>
      <c r="O100" s="16"/>
      <c r="P100" s="16"/>
    </row>
    <row r="101" spans="5:16" ht="16.5"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5:16" ht="16.5"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ht="12.75"/>
    <row r="104" spans="5:16" ht="16.5"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5:16" ht="16.5"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4:16" ht="16.5">
      <c r="D106" s="58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4:16" ht="16.5">
      <c r="D107" s="58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4:16" ht="16.5">
      <c r="D108" s="58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</row>
    <row r="109" spans="4:16" ht="16.5">
      <c r="D109" s="58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</row>
    <row r="110" spans="5:16" ht="16.5"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</row>
    <row r="111" spans="5:16" ht="16.5"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</row>
    <row r="112" spans="5:16" ht="16.5"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</row>
    <row r="113" spans="5:16" ht="16.5"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</row>
    <row r="114" spans="5:16" ht="16.5"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</row>
    <row r="115" spans="5:16" ht="16.5"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</row>
    <row r="116" spans="5:16" ht="16.5"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</row>
    <row r="117" spans="5:16" ht="16.5"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</row>
    <row r="118" spans="5:16" ht="16.5"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</row>
    <row r="119" spans="5:16" ht="16.5"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</row>
    <row r="120" spans="5:16" ht="16.5"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</row>
    <row r="121" spans="5:16" ht="16.5"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</row>
    <row r="122" spans="5:16" ht="16.5"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</row>
    <row r="123" spans="5:16" ht="16.5"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</row>
    <row r="124" spans="5:16" ht="16.5"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</row>
    <row r="125" spans="5:16" ht="16.5"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</row>
    <row r="126" spans="5:16" ht="16.5"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</row>
    <row r="127" spans="5:16" ht="16.5"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</row>
    <row r="128" spans="5:16" ht="16.5"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</row>
    <row r="129" spans="5:16" ht="16.5"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</row>
    <row r="130" spans="5:16" ht="16.5"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</row>
    <row r="131" spans="5:16" ht="16.5"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</row>
    <row r="132" spans="5:16" ht="16.5"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</row>
    <row r="133" spans="5:16" ht="16.5"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</row>
    <row r="134" spans="5:16" ht="16.5"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</row>
    <row r="135" spans="5:16" ht="16.5"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</row>
    <row r="136" spans="5:16" ht="16.5"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</row>
    <row r="137" spans="5:16" ht="16.5"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</row>
    <row r="138" spans="5:16" ht="16.5"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</row>
    <row r="139" spans="5:16" ht="16.5"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</row>
    <row r="140" spans="5:16" ht="16.5"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</row>
    <row r="141" spans="5:16" ht="16.5"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</row>
    <row r="142" spans="5:16" ht="16.5"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</row>
    <row r="143" spans="5:16" ht="16.5"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</row>
    <row r="144" spans="5:16" ht="16.5"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</row>
    <row r="145" spans="5:16" ht="16.5"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</row>
    <row r="146" spans="5:16" ht="16.5"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</row>
    <row r="147" spans="5:16" ht="16.5"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</row>
    <row r="148" spans="5:16" ht="16.5"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</row>
    <row r="149" spans="5:16" ht="16.5"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</row>
    <row r="150" spans="5:16" ht="16.5"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</row>
    <row r="151" spans="5:16" ht="16.5"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</row>
    <row r="152" spans="5:16" ht="16.5"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</row>
    <row r="153" spans="5:16" ht="16.5"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</row>
    <row r="154" spans="5:16" ht="16.5"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</row>
    <row r="155" spans="5:16" ht="16.5"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</row>
    <row r="156" spans="5:16" ht="16.5"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</row>
    <row r="157" spans="5:16" ht="16.5"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</row>
    <row r="158" spans="5:16" ht="16.5"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</row>
    <row r="159" spans="5:16" ht="16.5"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</row>
    <row r="160" spans="5:16" ht="16.5"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</row>
    <row r="161" spans="5:16" ht="16.5"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</row>
    <row r="162" spans="5:16" ht="16.5"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</row>
    <row r="163" spans="5:16" ht="16.5"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</row>
    <row r="164" spans="5:16" ht="16.5"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</row>
    <row r="165" spans="5:16" ht="16.5"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</row>
    <row r="166" spans="5:16" ht="16.5"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</row>
    <row r="167" spans="5:16" ht="16.5"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</row>
    <row r="168" spans="5:16" ht="16.5"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</row>
    <row r="169" spans="5:16" ht="16.5"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</row>
    <row r="170" spans="5:16" ht="16.5"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</row>
    <row r="171" spans="5:16" ht="16.5"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</row>
    <row r="172" spans="5:16" ht="16.5"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</row>
    <row r="173" spans="5:16" ht="16.5"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</row>
    <row r="174" spans="5:16" ht="16.5"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</row>
    <row r="175" spans="5:16" ht="16.5"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</row>
    <row r="176" spans="5:16" ht="16.5"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</row>
    <row r="177" spans="5:16" ht="16.5"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</row>
    <row r="178" spans="5:16" ht="16.5"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</row>
    <row r="179" spans="5:16" ht="16.5"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</row>
    <row r="180" spans="5:16" ht="16.5"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</row>
  </sheetData>
  <sheetProtection/>
  <mergeCells count="23">
    <mergeCell ref="M1:O1"/>
    <mergeCell ref="M2:O2"/>
    <mergeCell ref="B3:P3"/>
    <mergeCell ref="B5:B8"/>
    <mergeCell ref="C5:C12"/>
    <mergeCell ref="D5:D12"/>
    <mergeCell ref="E5:I9"/>
    <mergeCell ref="J5:O9"/>
    <mergeCell ref="P5:P12"/>
    <mergeCell ref="B9:B12"/>
    <mergeCell ref="E10:E12"/>
    <mergeCell ref="F10:F12"/>
    <mergeCell ref="G10:H10"/>
    <mergeCell ref="I10:I12"/>
    <mergeCell ref="G11:G12"/>
    <mergeCell ref="H11:H12"/>
    <mergeCell ref="O11:O12"/>
    <mergeCell ref="J10:J12"/>
    <mergeCell ref="K10:K12"/>
    <mergeCell ref="L10:M10"/>
    <mergeCell ref="N10:N12"/>
    <mergeCell ref="L11:L12"/>
    <mergeCell ref="M11:M12"/>
  </mergeCells>
  <printOptions/>
  <pageMargins left="0.49" right="0.15748031496062992" top="0.19" bottom="0.35433070866141736" header="0.15748031496062992" footer="0.5118110236220472"/>
  <pageSetup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3"/>
  <sheetViews>
    <sheetView showGridLines="0" showZeros="0" zoomScalePageLayoutView="0" workbookViewId="0" topLeftCell="B4">
      <pane xSplit="3" ySplit="9" topLeftCell="E13" activePane="bottomRight" state="frozen"/>
      <selection pane="topLeft" activeCell="B4" sqref="B4"/>
      <selection pane="topRight" activeCell="E4" sqref="E4"/>
      <selection pane="bottomLeft" activeCell="B13" sqref="B13"/>
      <selection pane="bottomRight" activeCell="C9" sqref="C9"/>
    </sheetView>
  </sheetViews>
  <sheetFormatPr defaultColWidth="9.16015625" defaultRowHeight="12.75"/>
  <cols>
    <col min="1" max="1" width="3.83203125" style="107" hidden="1" customWidth="1"/>
    <col min="2" max="2" width="13.16015625" style="102" customWidth="1"/>
    <col min="3" max="3" width="11.66015625" style="102" customWidth="1"/>
    <col min="4" max="4" width="42" style="139" customWidth="1"/>
    <col min="5" max="6" width="16.66015625" style="107" customWidth="1"/>
    <col min="7" max="7" width="16.83203125" style="107" customWidth="1"/>
    <col min="8" max="8" width="16.66015625" style="107" customWidth="1"/>
    <col min="9" max="10" width="12.66015625" style="107" customWidth="1"/>
    <col min="11" max="11" width="13.83203125" style="107" customWidth="1"/>
    <col min="12" max="15" width="12.66015625" style="107" customWidth="1"/>
    <col min="16" max="16" width="16.83203125" style="107" customWidth="1"/>
    <col min="17" max="16384" width="9.16015625" style="106" customWidth="1"/>
  </cols>
  <sheetData>
    <row r="1" spans="1:16" ht="66" customHeight="1">
      <c r="A1" s="101"/>
      <c r="D1" s="103"/>
      <c r="E1" s="104"/>
      <c r="F1" s="104"/>
      <c r="G1" s="104"/>
      <c r="H1" s="104"/>
      <c r="I1" s="104"/>
      <c r="J1" s="104"/>
      <c r="K1" s="104"/>
      <c r="L1" s="104"/>
      <c r="M1" s="141"/>
      <c r="N1" s="141"/>
      <c r="O1" s="141"/>
      <c r="P1" s="105"/>
    </row>
    <row r="2" spans="1:16" ht="12.75" customHeight="1">
      <c r="A2" s="101"/>
      <c r="D2" s="103"/>
      <c r="E2" s="104"/>
      <c r="F2" s="104"/>
      <c r="G2" s="104"/>
      <c r="H2" s="104"/>
      <c r="I2" s="104"/>
      <c r="J2" s="104"/>
      <c r="K2" s="104"/>
      <c r="L2" s="104"/>
      <c r="M2" s="141"/>
      <c r="N2" s="141"/>
      <c r="O2" s="141"/>
      <c r="P2" s="105"/>
    </row>
    <row r="3" spans="1:16" ht="45" customHeight="1">
      <c r="A3" s="101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</row>
    <row r="4" spans="2:16" ht="18.75">
      <c r="B4" s="108"/>
      <c r="C4" s="108"/>
      <c r="D4" s="109"/>
      <c r="E4" s="110"/>
      <c r="F4" s="110"/>
      <c r="G4" s="111"/>
      <c r="H4" s="110"/>
      <c r="I4" s="110"/>
      <c r="J4" s="112"/>
      <c r="K4" s="110"/>
      <c r="L4" s="110"/>
      <c r="M4" s="110"/>
      <c r="N4" s="110"/>
      <c r="O4" s="110"/>
      <c r="P4" s="113"/>
    </row>
    <row r="5" spans="2:16" ht="12.75" customHeight="1">
      <c r="B5" s="143"/>
      <c r="C5" s="144"/>
      <c r="D5" s="145"/>
      <c r="E5" s="146"/>
      <c r="F5" s="100"/>
      <c r="G5" s="100"/>
      <c r="H5" s="100"/>
      <c r="I5" s="100"/>
      <c r="J5" s="146"/>
      <c r="K5" s="100"/>
      <c r="L5" s="100"/>
      <c r="M5" s="100"/>
      <c r="N5" s="100"/>
      <c r="O5" s="100"/>
      <c r="P5" s="146"/>
    </row>
    <row r="6" spans="2:16" ht="12.75">
      <c r="B6" s="143"/>
      <c r="C6" s="100"/>
      <c r="D6" s="145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47"/>
    </row>
    <row r="7" spans="2:16" ht="12.75">
      <c r="B7" s="143"/>
      <c r="C7" s="100"/>
      <c r="D7" s="145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47"/>
    </row>
    <row r="8" spans="2:16" ht="45" customHeight="1">
      <c r="B8" s="143"/>
      <c r="C8" s="100"/>
      <c r="D8" s="145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47"/>
    </row>
    <row r="9" spans="2:16" ht="21.75" customHeight="1">
      <c r="B9" s="144"/>
      <c r="C9" s="100"/>
      <c r="D9" s="148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47"/>
    </row>
    <row r="10" spans="2:16" ht="16.5" customHeight="1">
      <c r="B10" s="144"/>
      <c r="C10" s="100"/>
      <c r="D10" s="148"/>
      <c r="E10" s="149"/>
      <c r="F10" s="150"/>
      <c r="G10" s="149"/>
      <c r="H10" s="149"/>
      <c r="I10" s="150"/>
      <c r="J10" s="149"/>
      <c r="K10" s="150"/>
      <c r="L10" s="149"/>
      <c r="M10" s="149"/>
      <c r="N10" s="150"/>
      <c r="O10" s="10"/>
      <c r="P10" s="147"/>
    </row>
    <row r="11" spans="2:16" ht="20.25" customHeight="1">
      <c r="B11" s="144"/>
      <c r="C11" s="100"/>
      <c r="D11" s="148"/>
      <c r="E11" s="149"/>
      <c r="F11" s="150"/>
      <c r="G11" s="149"/>
      <c r="H11" s="149"/>
      <c r="I11" s="150"/>
      <c r="J11" s="149"/>
      <c r="K11" s="150"/>
      <c r="L11" s="149"/>
      <c r="M11" s="149"/>
      <c r="N11" s="150"/>
      <c r="O11" s="145"/>
      <c r="P11" s="147"/>
    </row>
    <row r="12" spans="2:16" ht="45.75" customHeight="1">
      <c r="B12" s="144"/>
      <c r="C12" s="100"/>
      <c r="D12" s="148"/>
      <c r="E12" s="149"/>
      <c r="F12" s="150"/>
      <c r="G12" s="149"/>
      <c r="H12" s="149"/>
      <c r="I12" s="150"/>
      <c r="J12" s="149"/>
      <c r="K12" s="150"/>
      <c r="L12" s="149"/>
      <c r="M12" s="149"/>
      <c r="N12" s="150"/>
      <c r="O12" s="145"/>
      <c r="P12" s="147"/>
    </row>
    <row r="13" spans="1:16" s="116" customFormat="1" ht="16.5">
      <c r="A13" s="114"/>
      <c r="B13" s="115"/>
      <c r="C13" s="70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</row>
    <row r="14" spans="1:16" s="116" customFormat="1" ht="16.5">
      <c r="A14" s="114"/>
      <c r="B14" s="115"/>
      <c r="C14" s="70"/>
      <c r="D14" s="63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</row>
    <row r="15" spans="2:16" ht="16.5">
      <c r="B15" s="117"/>
      <c r="C15" s="62"/>
      <c r="D15" s="66"/>
      <c r="E15" s="76"/>
      <c r="F15" s="76"/>
      <c r="G15" s="76"/>
      <c r="H15" s="76"/>
      <c r="I15" s="76"/>
      <c r="J15" s="76"/>
      <c r="K15" s="60"/>
      <c r="L15" s="60"/>
      <c r="M15" s="60"/>
      <c r="N15" s="60"/>
      <c r="O15" s="60"/>
      <c r="P15" s="64"/>
    </row>
    <row r="16" spans="1:16" s="116" customFormat="1" ht="16.5">
      <c r="A16" s="114"/>
      <c r="B16" s="115"/>
      <c r="C16" s="70"/>
      <c r="D16" s="63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</row>
    <row r="17" spans="2:16" ht="16.5">
      <c r="B17" s="117"/>
      <c r="C17" s="62"/>
      <c r="D17" s="6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4"/>
    </row>
    <row r="18" spans="2:16" ht="28.5" customHeight="1">
      <c r="B18" s="117"/>
      <c r="C18" s="62"/>
      <c r="D18" s="66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4"/>
    </row>
    <row r="19" spans="2:16" ht="28.5" customHeight="1">
      <c r="B19" s="117"/>
      <c r="C19" s="62"/>
      <c r="D19" s="6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4"/>
    </row>
    <row r="20" spans="2:16" ht="16.5">
      <c r="B20" s="117"/>
      <c r="C20" s="62"/>
      <c r="D20" s="7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4"/>
    </row>
    <row r="21" spans="2:16" ht="16.5">
      <c r="B21" s="117"/>
      <c r="C21" s="62"/>
      <c r="D21" s="6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4"/>
    </row>
    <row r="22" spans="2:16" ht="16.5">
      <c r="B22" s="117"/>
      <c r="C22" s="62"/>
      <c r="D22" s="6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4"/>
    </row>
    <row r="23" spans="2:16" ht="16.5">
      <c r="B23" s="117"/>
      <c r="C23" s="62"/>
      <c r="D23" s="6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4"/>
    </row>
    <row r="24" spans="1:16" s="116" customFormat="1" ht="16.5">
      <c r="A24" s="114"/>
      <c r="B24" s="115"/>
      <c r="C24" s="62"/>
      <c r="D24" s="63"/>
      <c r="E24" s="64"/>
      <c r="F24" s="64"/>
      <c r="G24" s="64"/>
      <c r="H24" s="64"/>
      <c r="I24" s="64"/>
      <c r="J24" s="60"/>
      <c r="K24" s="64"/>
      <c r="L24" s="64"/>
      <c r="M24" s="64"/>
      <c r="N24" s="64"/>
      <c r="O24" s="64"/>
      <c r="P24" s="64"/>
    </row>
    <row r="25" spans="2:16" ht="16.5">
      <c r="B25" s="117"/>
      <c r="C25" s="62"/>
      <c r="D25" s="6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4"/>
    </row>
    <row r="26" spans="2:16" ht="16.5">
      <c r="B26" s="117"/>
      <c r="C26" s="62"/>
      <c r="D26" s="66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4"/>
    </row>
    <row r="27" spans="2:16" ht="16.5">
      <c r="B27" s="117"/>
      <c r="C27" s="62"/>
      <c r="D27" s="6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4"/>
    </row>
    <row r="28" spans="2:16" ht="16.5">
      <c r="B28" s="117"/>
      <c r="C28" s="62"/>
      <c r="D28" s="66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4"/>
    </row>
    <row r="29" spans="2:16" ht="16.5">
      <c r="B29" s="117"/>
      <c r="C29" s="62"/>
      <c r="D29" s="6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4"/>
    </row>
    <row r="30" spans="1:16" s="116" customFormat="1" ht="16.5">
      <c r="A30" s="114"/>
      <c r="B30" s="115"/>
      <c r="C30" s="62"/>
      <c r="D30" s="63"/>
      <c r="E30" s="64"/>
      <c r="F30" s="64"/>
      <c r="G30" s="64"/>
      <c r="H30" s="64"/>
      <c r="I30" s="64"/>
      <c r="J30" s="60"/>
      <c r="K30" s="64"/>
      <c r="L30" s="64"/>
      <c r="M30" s="64"/>
      <c r="N30" s="64"/>
      <c r="O30" s="64"/>
      <c r="P30" s="64"/>
    </row>
    <row r="31" spans="1:16" s="119" customFormat="1" ht="16.5" customHeight="1" hidden="1">
      <c r="A31" s="101"/>
      <c r="B31" s="118"/>
      <c r="C31" s="62"/>
      <c r="D31" s="66"/>
      <c r="E31" s="60"/>
      <c r="F31" s="60"/>
      <c r="G31" s="60"/>
      <c r="H31" s="60"/>
      <c r="I31" s="60"/>
      <c r="J31" s="59"/>
      <c r="K31" s="60"/>
      <c r="L31" s="60"/>
      <c r="M31" s="60"/>
      <c r="N31" s="60"/>
      <c r="O31" s="60"/>
      <c r="P31" s="64"/>
    </row>
    <row r="32" spans="1:16" s="119" customFormat="1" ht="16.5">
      <c r="A32" s="101"/>
      <c r="B32" s="118"/>
      <c r="C32" s="62"/>
      <c r="D32" s="120"/>
      <c r="E32" s="60"/>
      <c r="F32" s="60"/>
      <c r="G32" s="60"/>
      <c r="H32" s="60"/>
      <c r="I32" s="60"/>
      <c r="J32" s="59"/>
      <c r="K32" s="60"/>
      <c r="L32" s="60"/>
      <c r="M32" s="60"/>
      <c r="N32" s="60"/>
      <c r="O32" s="60"/>
      <c r="P32" s="64"/>
    </row>
    <row r="33" spans="2:16" ht="16.5">
      <c r="B33" s="117"/>
      <c r="C33" s="62"/>
      <c r="D33" s="66"/>
      <c r="E33" s="60"/>
      <c r="F33" s="60"/>
      <c r="G33" s="60"/>
      <c r="H33" s="60"/>
      <c r="I33" s="60"/>
      <c r="J33" s="59"/>
      <c r="K33" s="60"/>
      <c r="L33" s="60"/>
      <c r="M33" s="60"/>
      <c r="N33" s="60"/>
      <c r="O33" s="60"/>
      <c r="P33" s="64"/>
    </row>
    <row r="34" spans="2:16" ht="16.5">
      <c r="B34" s="117"/>
      <c r="C34" s="62"/>
      <c r="D34" s="88"/>
      <c r="E34" s="60"/>
      <c r="F34" s="60"/>
      <c r="G34" s="60"/>
      <c r="H34" s="60"/>
      <c r="I34" s="60"/>
      <c r="J34" s="59"/>
      <c r="K34" s="60"/>
      <c r="L34" s="60"/>
      <c r="M34" s="60"/>
      <c r="N34" s="60"/>
      <c r="O34" s="60"/>
      <c r="P34" s="64"/>
    </row>
    <row r="35" spans="1:16" s="116" customFormat="1" ht="16.5">
      <c r="A35" s="114"/>
      <c r="B35" s="115"/>
      <c r="C35" s="62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</row>
    <row r="36" spans="1:16" s="119" customFormat="1" ht="16.5">
      <c r="A36" s="101"/>
      <c r="B36" s="121"/>
      <c r="C36" s="81"/>
      <c r="D36" s="82"/>
      <c r="E36" s="60"/>
      <c r="F36" s="60"/>
      <c r="G36" s="60"/>
      <c r="H36" s="60"/>
      <c r="I36" s="60"/>
      <c r="J36" s="64"/>
      <c r="K36" s="60"/>
      <c r="L36" s="60"/>
      <c r="M36" s="60"/>
      <c r="N36" s="60"/>
      <c r="O36" s="60"/>
      <c r="P36" s="64"/>
    </row>
    <row r="37" spans="2:16" ht="16.5">
      <c r="B37" s="117"/>
      <c r="C37" s="62"/>
      <c r="D37" s="66"/>
      <c r="E37" s="60"/>
      <c r="F37" s="60"/>
      <c r="G37" s="60"/>
      <c r="H37" s="60"/>
      <c r="I37" s="60"/>
      <c r="J37" s="59"/>
      <c r="K37" s="60"/>
      <c r="L37" s="60"/>
      <c r="M37" s="60"/>
      <c r="N37" s="60"/>
      <c r="O37" s="60"/>
      <c r="P37" s="64"/>
    </row>
    <row r="38" spans="2:16" ht="16.5" customHeight="1" hidden="1">
      <c r="B38" s="122"/>
      <c r="C38" s="42"/>
      <c r="D38" s="38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39"/>
    </row>
    <row r="39" spans="2:16" ht="16.5" customHeight="1" hidden="1">
      <c r="B39" s="123"/>
      <c r="C39" s="42"/>
      <c r="D39" s="43"/>
      <c r="E39" s="45"/>
      <c r="F39" s="45"/>
      <c r="G39" s="45"/>
      <c r="H39" s="45"/>
      <c r="I39" s="45"/>
      <c r="J39" s="47"/>
      <c r="K39" s="45"/>
      <c r="L39" s="45"/>
      <c r="M39" s="45"/>
      <c r="N39" s="45"/>
      <c r="O39" s="45"/>
      <c r="P39" s="39"/>
    </row>
    <row r="40" spans="2:16" ht="16.5" customHeight="1" hidden="1">
      <c r="B40" s="123"/>
      <c r="C40" s="42"/>
      <c r="D40" s="43"/>
      <c r="E40" s="45"/>
      <c r="F40" s="45"/>
      <c r="G40" s="45"/>
      <c r="H40" s="45"/>
      <c r="I40" s="45"/>
      <c r="J40" s="47"/>
      <c r="K40" s="45"/>
      <c r="L40" s="45"/>
      <c r="M40" s="45"/>
      <c r="N40" s="45"/>
      <c r="O40" s="45"/>
      <c r="P40" s="39"/>
    </row>
    <row r="41" spans="1:16" s="116" customFormat="1" ht="16.5">
      <c r="A41" s="114"/>
      <c r="B41" s="115"/>
      <c r="C41" s="62"/>
      <c r="D41" s="63"/>
      <c r="E41" s="64"/>
      <c r="F41" s="64"/>
      <c r="G41" s="64"/>
      <c r="H41" s="64"/>
      <c r="I41" s="64"/>
      <c r="J41" s="59"/>
      <c r="K41" s="64"/>
      <c r="L41" s="64"/>
      <c r="M41" s="64"/>
      <c r="N41" s="64"/>
      <c r="O41" s="64"/>
      <c r="P41" s="64"/>
    </row>
    <row r="42" spans="2:16" ht="16.5">
      <c r="B42" s="117"/>
      <c r="C42" s="62"/>
      <c r="D42" s="86"/>
      <c r="E42" s="60"/>
      <c r="F42" s="60"/>
      <c r="G42" s="60"/>
      <c r="H42" s="60"/>
      <c r="I42" s="60"/>
      <c r="J42" s="59"/>
      <c r="K42" s="60"/>
      <c r="L42" s="60"/>
      <c r="M42" s="60"/>
      <c r="N42" s="60"/>
      <c r="O42" s="60"/>
      <c r="P42" s="64"/>
    </row>
    <row r="43" spans="1:16" s="116" customFormat="1" ht="16.5">
      <c r="A43" s="114"/>
      <c r="B43" s="115"/>
      <c r="C43" s="62"/>
      <c r="D43" s="63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</row>
    <row r="44" spans="2:16" ht="16.5">
      <c r="B44" s="117"/>
      <c r="C44" s="62"/>
      <c r="D44" s="66"/>
      <c r="E44" s="60"/>
      <c r="F44" s="60"/>
      <c r="G44" s="60"/>
      <c r="H44" s="60"/>
      <c r="I44" s="60"/>
      <c r="J44" s="59"/>
      <c r="K44" s="60"/>
      <c r="L44" s="60"/>
      <c r="M44" s="60"/>
      <c r="N44" s="60"/>
      <c r="O44" s="60"/>
      <c r="P44" s="64"/>
    </row>
    <row r="45" spans="1:16" s="116" customFormat="1" ht="16.5" customHeight="1" hidden="1">
      <c r="A45" s="114"/>
      <c r="B45" s="122"/>
      <c r="C45" s="42"/>
      <c r="D45" s="38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2:16" ht="16.5" customHeight="1" hidden="1">
      <c r="B46" s="123"/>
      <c r="C46" s="42"/>
      <c r="D46" s="43"/>
      <c r="E46" s="45"/>
      <c r="F46" s="45"/>
      <c r="G46" s="45"/>
      <c r="H46" s="45"/>
      <c r="I46" s="45"/>
      <c r="J46" s="47"/>
      <c r="K46" s="45"/>
      <c r="L46" s="45"/>
      <c r="M46" s="45"/>
      <c r="N46" s="45"/>
      <c r="O46" s="45"/>
      <c r="P46" s="39"/>
    </row>
    <row r="47" spans="2:16" ht="0.75" customHeight="1">
      <c r="B47" s="124"/>
      <c r="C47" s="42"/>
      <c r="D47" s="125"/>
      <c r="E47" s="47"/>
      <c r="F47" s="47"/>
      <c r="G47" s="45"/>
      <c r="H47" s="45"/>
      <c r="I47" s="45"/>
      <c r="J47" s="47"/>
      <c r="K47" s="45"/>
      <c r="L47" s="45"/>
      <c r="M47" s="45"/>
      <c r="N47" s="47"/>
      <c r="O47" s="47"/>
      <c r="P47" s="39"/>
    </row>
    <row r="48" spans="2:16" ht="16.5" customHeight="1" hidden="1">
      <c r="B48" s="124"/>
      <c r="C48" s="42"/>
      <c r="D48" s="49"/>
      <c r="E48" s="44"/>
      <c r="F48" s="44"/>
      <c r="G48" s="45"/>
      <c r="H48" s="45"/>
      <c r="I48" s="45"/>
      <c r="J48" s="47"/>
      <c r="K48" s="45"/>
      <c r="L48" s="45"/>
      <c r="M48" s="45"/>
      <c r="N48" s="45"/>
      <c r="O48" s="45"/>
      <c r="P48" s="39"/>
    </row>
    <row r="49" spans="1:16" s="116" customFormat="1" ht="16.5">
      <c r="A49" s="114"/>
      <c r="B49" s="115"/>
      <c r="C49" s="62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</row>
    <row r="50" spans="2:16" ht="16.5">
      <c r="B50" s="117"/>
      <c r="C50" s="62"/>
      <c r="D50" s="66"/>
      <c r="E50" s="60"/>
      <c r="F50" s="60"/>
      <c r="G50" s="60"/>
      <c r="H50" s="60"/>
      <c r="I50" s="60"/>
      <c r="J50" s="59"/>
      <c r="K50" s="60"/>
      <c r="L50" s="60"/>
      <c r="M50" s="60"/>
      <c r="N50" s="60"/>
      <c r="O50" s="60"/>
      <c r="P50" s="64"/>
    </row>
    <row r="51" spans="1:16" s="116" customFormat="1" ht="16.5">
      <c r="A51" s="114"/>
      <c r="B51" s="115"/>
      <c r="C51" s="62"/>
      <c r="D51" s="63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</row>
    <row r="52" spans="2:16" ht="16.5">
      <c r="B52" s="117"/>
      <c r="C52" s="62"/>
      <c r="D52" s="66"/>
      <c r="E52" s="60"/>
      <c r="F52" s="60"/>
      <c r="G52" s="60"/>
      <c r="H52" s="60"/>
      <c r="I52" s="60"/>
      <c r="J52" s="59"/>
      <c r="K52" s="60"/>
      <c r="L52" s="60"/>
      <c r="M52" s="60"/>
      <c r="N52" s="60"/>
      <c r="O52" s="60"/>
      <c r="P52" s="64"/>
    </row>
    <row r="53" spans="2:16" ht="16.5" customHeight="1" hidden="1">
      <c r="B53" s="123"/>
      <c r="C53" s="42"/>
      <c r="D53" s="43"/>
      <c r="E53" s="45"/>
      <c r="F53" s="45"/>
      <c r="G53" s="45"/>
      <c r="H53" s="45"/>
      <c r="I53" s="45"/>
      <c r="J53" s="47"/>
      <c r="K53" s="45"/>
      <c r="L53" s="45"/>
      <c r="M53" s="45"/>
      <c r="N53" s="45"/>
      <c r="O53" s="45"/>
      <c r="P53" s="39"/>
    </row>
    <row r="54" spans="1:16" s="116" customFormat="1" ht="16.5">
      <c r="A54" s="114"/>
      <c r="B54" s="115"/>
      <c r="C54" s="62"/>
      <c r="D54" s="63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</row>
    <row r="55" spans="1:16" s="116" customFormat="1" ht="16.5">
      <c r="A55" s="114"/>
      <c r="B55" s="115"/>
      <c r="C55" s="62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</row>
    <row r="56" spans="2:16" ht="16.5">
      <c r="B56" s="117"/>
      <c r="C56" s="62"/>
      <c r="D56" s="66"/>
      <c r="E56" s="60"/>
      <c r="F56" s="60"/>
      <c r="G56" s="60"/>
      <c r="H56" s="60"/>
      <c r="I56" s="60"/>
      <c r="J56" s="59"/>
      <c r="K56" s="60"/>
      <c r="L56" s="60"/>
      <c r="M56" s="60"/>
      <c r="N56" s="60"/>
      <c r="O56" s="60"/>
      <c r="P56" s="64"/>
    </row>
    <row r="57" spans="1:16" s="116" customFormat="1" ht="16.5">
      <c r="A57" s="114"/>
      <c r="B57" s="115"/>
      <c r="C57" s="62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</row>
    <row r="58" spans="2:16" ht="16.5">
      <c r="B58" s="117"/>
      <c r="C58" s="62"/>
      <c r="D58" s="66"/>
      <c r="E58" s="60"/>
      <c r="F58" s="60"/>
      <c r="G58" s="60"/>
      <c r="H58" s="60"/>
      <c r="I58" s="60"/>
      <c r="J58" s="76"/>
      <c r="K58" s="60"/>
      <c r="L58" s="60"/>
      <c r="M58" s="60"/>
      <c r="N58" s="60"/>
      <c r="O58" s="60"/>
      <c r="P58" s="64"/>
    </row>
    <row r="59" spans="2:16" ht="16.5">
      <c r="B59" s="117"/>
      <c r="C59" s="62"/>
      <c r="D59" s="66"/>
      <c r="E59" s="60"/>
      <c r="F59" s="60"/>
      <c r="G59" s="60"/>
      <c r="H59" s="60"/>
      <c r="I59" s="60"/>
      <c r="J59" s="76"/>
      <c r="K59" s="60"/>
      <c r="L59" s="60"/>
      <c r="M59" s="60"/>
      <c r="N59" s="60"/>
      <c r="O59" s="60"/>
      <c r="P59" s="64"/>
    </row>
    <row r="60" spans="2:16" ht="16.5">
      <c r="B60" s="117"/>
      <c r="C60" s="62"/>
      <c r="D60" s="66"/>
      <c r="E60" s="60"/>
      <c r="F60" s="60"/>
      <c r="G60" s="60"/>
      <c r="H60" s="60"/>
      <c r="I60" s="60"/>
      <c r="J60" s="59"/>
      <c r="K60" s="60"/>
      <c r="L60" s="60"/>
      <c r="M60" s="60"/>
      <c r="N60" s="60"/>
      <c r="O60" s="60"/>
      <c r="P60" s="64"/>
    </row>
    <row r="61" spans="2:16" ht="16.5">
      <c r="B61" s="117"/>
      <c r="C61" s="62"/>
      <c r="D61" s="66"/>
      <c r="E61" s="60"/>
      <c r="F61" s="60"/>
      <c r="G61" s="60"/>
      <c r="H61" s="60"/>
      <c r="I61" s="60"/>
      <c r="J61" s="59"/>
      <c r="K61" s="60"/>
      <c r="L61" s="60"/>
      <c r="M61" s="60"/>
      <c r="N61" s="60"/>
      <c r="O61" s="60"/>
      <c r="P61" s="64"/>
    </row>
    <row r="62" spans="2:16" ht="16.5">
      <c r="B62" s="117"/>
      <c r="C62" s="62"/>
      <c r="D62" s="66"/>
      <c r="E62" s="60"/>
      <c r="F62" s="60"/>
      <c r="G62" s="60"/>
      <c r="H62" s="60"/>
      <c r="I62" s="60"/>
      <c r="J62" s="59"/>
      <c r="K62" s="60"/>
      <c r="L62" s="60"/>
      <c r="M62" s="60"/>
      <c r="N62" s="60"/>
      <c r="O62" s="60"/>
      <c r="P62" s="64"/>
    </row>
    <row r="63" spans="2:16" ht="16.5">
      <c r="B63" s="117"/>
      <c r="C63" s="62"/>
      <c r="D63" s="66"/>
      <c r="E63" s="60"/>
      <c r="F63" s="60"/>
      <c r="G63" s="60"/>
      <c r="H63" s="60"/>
      <c r="I63" s="60"/>
      <c r="J63" s="59"/>
      <c r="K63" s="60"/>
      <c r="L63" s="60"/>
      <c r="M63" s="60"/>
      <c r="N63" s="60"/>
      <c r="O63" s="60"/>
      <c r="P63" s="64"/>
    </row>
    <row r="64" spans="2:16" ht="16.5">
      <c r="B64" s="117"/>
      <c r="C64" s="62"/>
      <c r="D64" s="66"/>
      <c r="E64" s="60"/>
      <c r="F64" s="60"/>
      <c r="G64" s="60"/>
      <c r="H64" s="60"/>
      <c r="I64" s="60"/>
      <c r="J64" s="59"/>
      <c r="K64" s="60"/>
      <c r="L64" s="60"/>
      <c r="M64" s="60"/>
      <c r="N64" s="60"/>
      <c r="O64" s="60"/>
      <c r="P64" s="64"/>
    </row>
    <row r="65" spans="2:16" ht="16.5">
      <c r="B65" s="117"/>
      <c r="C65" s="62"/>
      <c r="D65" s="66"/>
      <c r="E65" s="60"/>
      <c r="F65" s="60"/>
      <c r="G65" s="60"/>
      <c r="H65" s="60"/>
      <c r="I65" s="60"/>
      <c r="J65" s="59"/>
      <c r="K65" s="60"/>
      <c r="L65" s="60"/>
      <c r="M65" s="60"/>
      <c r="N65" s="60"/>
      <c r="O65" s="60"/>
      <c r="P65" s="64"/>
    </row>
    <row r="66" spans="1:16" s="116" customFormat="1" ht="16.5">
      <c r="A66" s="114"/>
      <c r="B66" s="115"/>
      <c r="C66" s="62"/>
      <c r="D66" s="63"/>
      <c r="E66" s="64"/>
      <c r="F66" s="64"/>
      <c r="G66" s="64"/>
      <c r="H66" s="64"/>
      <c r="I66" s="64"/>
      <c r="J66" s="59"/>
      <c r="K66" s="64"/>
      <c r="L66" s="64"/>
      <c r="M66" s="64"/>
      <c r="N66" s="64"/>
      <c r="O66" s="64"/>
      <c r="P66" s="64"/>
    </row>
    <row r="67" spans="2:16" ht="16.5">
      <c r="B67" s="117"/>
      <c r="C67" s="62"/>
      <c r="D67" s="66"/>
      <c r="E67" s="60"/>
      <c r="F67" s="60"/>
      <c r="G67" s="60"/>
      <c r="H67" s="60"/>
      <c r="I67" s="60"/>
      <c r="J67" s="59"/>
      <c r="K67" s="60"/>
      <c r="L67" s="60"/>
      <c r="M67" s="60"/>
      <c r="N67" s="60"/>
      <c r="O67" s="60"/>
      <c r="P67" s="64"/>
    </row>
    <row r="68" spans="1:16" s="116" customFormat="1" ht="16.5" customHeight="1" hidden="1">
      <c r="A68" s="114"/>
      <c r="B68" s="122"/>
      <c r="C68" s="42"/>
      <c r="D68" s="38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</row>
    <row r="69" spans="2:16" ht="16.5" customHeight="1" hidden="1">
      <c r="B69" s="123"/>
      <c r="C69" s="42"/>
      <c r="D69" s="43"/>
      <c r="E69" s="45"/>
      <c r="F69" s="45"/>
      <c r="G69" s="45"/>
      <c r="H69" s="45"/>
      <c r="I69" s="45"/>
      <c r="J69" s="47"/>
      <c r="K69" s="45"/>
      <c r="L69" s="45"/>
      <c r="M69" s="45"/>
      <c r="N69" s="45"/>
      <c r="O69" s="45"/>
      <c r="P69" s="39"/>
    </row>
    <row r="70" spans="1:16" s="116" customFormat="1" ht="16.5">
      <c r="A70" s="114"/>
      <c r="B70" s="115"/>
      <c r="C70" s="62"/>
      <c r="D70" s="63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</row>
    <row r="71" spans="1:16" s="116" customFormat="1" ht="16.5">
      <c r="A71" s="114"/>
      <c r="B71" s="115"/>
      <c r="C71" s="62"/>
      <c r="D71" s="63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</row>
    <row r="72" spans="2:16" ht="16.5">
      <c r="B72" s="117"/>
      <c r="C72" s="62"/>
      <c r="D72" s="66"/>
      <c r="E72" s="60"/>
      <c r="F72" s="60"/>
      <c r="G72" s="60"/>
      <c r="H72" s="60"/>
      <c r="I72" s="60"/>
      <c r="J72" s="59"/>
      <c r="K72" s="60"/>
      <c r="L72" s="60"/>
      <c r="M72" s="60"/>
      <c r="N72" s="60"/>
      <c r="O72" s="60"/>
      <c r="P72" s="64"/>
    </row>
    <row r="73" spans="1:16" s="116" customFormat="1" ht="16.5">
      <c r="A73" s="114"/>
      <c r="B73" s="115"/>
      <c r="C73" s="62"/>
      <c r="D73" s="63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</row>
    <row r="74" spans="2:16" ht="16.5">
      <c r="B74" s="117"/>
      <c r="C74" s="62"/>
      <c r="D74" s="66"/>
      <c r="E74" s="60"/>
      <c r="F74" s="60"/>
      <c r="G74" s="60"/>
      <c r="H74" s="60"/>
      <c r="I74" s="60"/>
      <c r="J74" s="59"/>
      <c r="K74" s="60"/>
      <c r="L74" s="60"/>
      <c r="M74" s="60"/>
      <c r="N74" s="60"/>
      <c r="O74" s="60"/>
      <c r="P74" s="64"/>
    </row>
    <row r="75" spans="2:16" ht="16.5">
      <c r="B75" s="126"/>
      <c r="C75" s="62"/>
      <c r="D75" s="75"/>
      <c r="E75" s="60"/>
      <c r="F75" s="60"/>
      <c r="G75" s="60"/>
      <c r="H75" s="60"/>
      <c r="I75" s="60"/>
      <c r="J75" s="59"/>
      <c r="K75" s="60"/>
      <c r="L75" s="60"/>
      <c r="M75" s="60"/>
      <c r="N75" s="60"/>
      <c r="O75" s="60"/>
      <c r="P75" s="64"/>
    </row>
    <row r="76" spans="1:16" s="116" customFormat="1" ht="16.5">
      <c r="A76" s="114"/>
      <c r="B76" s="115"/>
      <c r="C76" s="62"/>
      <c r="D76" s="63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</row>
    <row r="77" spans="2:16" ht="16.5">
      <c r="B77" s="117"/>
      <c r="C77" s="62"/>
      <c r="D77" s="66"/>
      <c r="E77" s="60"/>
      <c r="F77" s="60"/>
      <c r="G77" s="60"/>
      <c r="H77" s="60"/>
      <c r="I77" s="60"/>
      <c r="J77" s="59"/>
      <c r="K77" s="60"/>
      <c r="L77" s="60"/>
      <c r="M77" s="60"/>
      <c r="N77" s="60"/>
      <c r="O77" s="60"/>
      <c r="P77" s="64"/>
    </row>
    <row r="78" spans="2:16" ht="16.5">
      <c r="B78" s="117"/>
      <c r="C78" s="62"/>
      <c r="D78" s="66"/>
      <c r="E78" s="60"/>
      <c r="F78" s="60"/>
      <c r="G78" s="60"/>
      <c r="H78" s="60"/>
      <c r="I78" s="60"/>
      <c r="J78" s="59"/>
      <c r="K78" s="60"/>
      <c r="L78" s="60"/>
      <c r="M78" s="60"/>
      <c r="N78" s="60"/>
      <c r="O78" s="60"/>
      <c r="P78" s="64"/>
    </row>
    <row r="79" spans="2:16" ht="16.5">
      <c r="B79" s="117"/>
      <c r="C79" s="62"/>
      <c r="D79" s="66"/>
      <c r="E79" s="60"/>
      <c r="F79" s="60"/>
      <c r="G79" s="60"/>
      <c r="H79" s="60"/>
      <c r="I79" s="60"/>
      <c r="J79" s="59"/>
      <c r="K79" s="60"/>
      <c r="L79" s="60"/>
      <c r="M79" s="60"/>
      <c r="N79" s="60"/>
      <c r="O79" s="60"/>
      <c r="P79" s="64"/>
    </row>
    <row r="80" spans="2:16" ht="16.5">
      <c r="B80" s="117"/>
      <c r="C80" s="62"/>
      <c r="D80" s="66"/>
      <c r="E80" s="60"/>
      <c r="F80" s="60"/>
      <c r="G80" s="60"/>
      <c r="H80" s="60"/>
      <c r="I80" s="60"/>
      <c r="J80" s="59"/>
      <c r="K80" s="60"/>
      <c r="L80" s="60"/>
      <c r="M80" s="60"/>
      <c r="N80" s="60"/>
      <c r="O80" s="60"/>
      <c r="P80" s="64"/>
    </row>
    <row r="81" spans="2:16" ht="16.5">
      <c r="B81" s="117"/>
      <c r="C81" s="62"/>
      <c r="D81" s="66"/>
      <c r="E81" s="60"/>
      <c r="F81" s="60"/>
      <c r="G81" s="60"/>
      <c r="H81" s="60"/>
      <c r="I81" s="60"/>
      <c r="J81" s="59"/>
      <c r="K81" s="60"/>
      <c r="L81" s="60"/>
      <c r="M81" s="60"/>
      <c r="N81" s="60"/>
      <c r="O81" s="60"/>
      <c r="P81" s="64"/>
    </row>
    <row r="82" spans="1:16" s="116" customFormat="1" ht="16.5">
      <c r="A82" s="114"/>
      <c r="B82" s="115"/>
      <c r="C82" s="62"/>
      <c r="D82" s="63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</row>
    <row r="83" spans="1:16" s="116" customFormat="1" ht="16.5">
      <c r="A83" s="114"/>
      <c r="B83" s="115"/>
      <c r="C83" s="62"/>
      <c r="D83" s="63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</row>
    <row r="84" spans="2:16" ht="16.5">
      <c r="B84" s="117"/>
      <c r="C84" s="62"/>
      <c r="D84" s="66"/>
      <c r="E84" s="60"/>
      <c r="F84" s="60"/>
      <c r="G84" s="60"/>
      <c r="H84" s="60"/>
      <c r="I84" s="60"/>
      <c r="J84" s="59"/>
      <c r="K84" s="60"/>
      <c r="L84" s="60"/>
      <c r="M84" s="60"/>
      <c r="N84" s="60"/>
      <c r="O84" s="60"/>
      <c r="P84" s="64"/>
    </row>
    <row r="85" spans="1:16" s="116" customFormat="1" ht="16.5">
      <c r="A85" s="114"/>
      <c r="B85" s="115"/>
      <c r="C85" s="62"/>
      <c r="D85" s="63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</row>
    <row r="86" spans="2:16" ht="16.5">
      <c r="B86" s="117"/>
      <c r="C86" s="62"/>
      <c r="D86" s="66"/>
      <c r="E86" s="76"/>
      <c r="F86" s="60"/>
      <c r="G86" s="60"/>
      <c r="H86" s="60"/>
      <c r="I86" s="60"/>
      <c r="J86" s="59"/>
      <c r="K86" s="60"/>
      <c r="L86" s="60"/>
      <c r="M86" s="60"/>
      <c r="N86" s="60"/>
      <c r="O86" s="60"/>
      <c r="P86" s="64"/>
    </row>
    <row r="87" spans="1:16" s="116" customFormat="1" ht="16.5">
      <c r="A87" s="114"/>
      <c r="B87" s="115"/>
      <c r="C87" s="97"/>
      <c r="D87" s="63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</row>
    <row r="88" spans="2:16" ht="16.5">
      <c r="B88" s="117"/>
      <c r="C88" s="62"/>
      <c r="D88" s="66"/>
      <c r="E88" s="76"/>
      <c r="F88" s="60"/>
      <c r="G88" s="60"/>
      <c r="H88" s="60"/>
      <c r="I88" s="60"/>
      <c r="J88" s="59"/>
      <c r="K88" s="60"/>
      <c r="L88" s="60"/>
      <c r="M88" s="60"/>
      <c r="N88" s="60"/>
      <c r="O88" s="60"/>
      <c r="P88" s="64"/>
    </row>
    <row r="89" spans="2:16" ht="195" customHeight="1">
      <c r="B89" s="117"/>
      <c r="C89" s="68"/>
      <c r="D89" s="66"/>
      <c r="E89" s="76"/>
      <c r="F89" s="60"/>
      <c r="G89" s="60"/>
      <c r="H89" s="60"/>
      <c r="I89" s="60"/>
      <c r="J89" s="59"/>
      <c r="K89" s="60"/>
      <c r="L89" s="60"/>
      <c r="M89" s="60"/>
      <c r="N89" s="60"/>
      <c r="O89" s="60"/>
      <c r="P89" s="64"/>
    </row>
    <row r="90" spans="2:16" ht="16.5">
      <c r="B90" s="117"/>
      <c r="C90" s="68"/>
      <c r="D90" s="66"/>
      <c r="E90" s="76"/>
      <c r="F90" s="60"/>
      <c r="G90" s="60"/>
      <c r="H90" s="60"/>
      <c r="I90" s="60"/>
      <c r="J90" s="59"/>
      <c r="K90" s="60"/>
      <c r="L90" s="60"/>
      <c r="M90" s="60"/>
      <c r="N90" s="60"/>
      <c r="O90" s="60"/>
      <c r="P90" s="64"/>
    </row>
    <row r="91" spans="2:16" ht="12.75" customHeight="1">
      <c r="B91" s="151"/>
      <c r="C91" s="152"/>
      <c r="D91" s="66"/>
      <c r="E91" s="153"/>
      <c r="F91" s="154"/>
      <c r="G91" s="60"/>
      <c r="H91" s="60"/>
      <c r="I91" s="154"/>
      <c r="J91" s="155"/>
      <c r="K91" s="154"/>
      <c r="L91" s="154"/>
      <c r="M91" s="154"/>
      <c r="N91" s="154"/>
      <c r="O91" s="154"/>
      <c r="P91" s="156"/>
    </row>
    <row r="92" spans="2:16" ht="12.75" customHeight="1">
      <c r="B92" s="151"/>
      <c r="C92" s="152"/>
      <c r="D92" s="66"/>
      <c r="E92" s="153"/>
      <c r="F92" s="154"/>
      <c r="G92" s="60"/>
      <c r="H92" s="60"/>
      <c r="I92" s="154"/>
      <c r="J92" s="155"/>
      <c r="K92" s="154"/>
      <c r="L92" s="154"/>
      <c r="M92" s="154"/>
      <c r="N92" s="154"/>
      <c r="O92" s="154"/>
      <c r="P92" s="156"/>
    </row>
    <row r="93" spans="2:16" ht="16.5">
      <c r="B93" s="117"/>
      <c r="C93" s="68"/>
      <c r="D93" s="66"/>
      <c r="E93" s="76"/>
      <c r="F93" s="60"/>
      <c r="G93" s="60"/>
      <c r="H93" s="60"/>
      <c r="I93" s="60"/>
      <c r="J93" s="59"/>
      <c r="K93" s="60"/>
      <c r="L93" s="60"/>
      <c r="M93" s="60"/>
      <c r="N93" s="60"/>
      <c r="O93" s="60"/>
      <c r="P93" s="64"/>
    </row>
    <row r="94" spans="2:16" ht="16.5">
      <c r="B94" s="117"/>
      <c r="C94" s="68"/>
      <c r="D94" s="66"/>
      <c r="E94" s="76"/>
      <c r="F94" s="60"/>
      <c r="G94" s="60"/>
      <c r="H94" s="60"/>
      <c r="I94" s="60"/>
      <c r="J94" s="59"/>
      <c r="K94" s="60"/>
      <c r="L94" s="60"/>
      <c r="M94" s="60"/>
      <c r="N94" s="60"/>
      <c r="O94" s="60"/>
      <c r="P94" s="64"/>
    </row>
    <row r="95" spans="2:16" ht="16.5">
      <c r="B95" s="117"/>
      <c r="C95" s="68"/>
      <c r="D95" s="66"/>
      <c r="E95" s="76"/>
      <c r="F95" s="60"/>
      <c r="G95" s="60"/>
      <c r="H95" s="60"/>
      <c r="I95" s="60"/>
      <c r="J95" s="59"/>
      <c r="K95" s="60"/>
      <c r="L95" s="60"/>
      <c r="M95" s="60"/>
      <c r="N95" s="60"/>
      <c r="O95" s="60"/>
      <c r="P95" s="64"/>
    </row>
    <row r="96" spans="2:16" ht="16.5">
      <c r="B96" s="117"/>
      <c r="C96" s="68"/>
      <c r="D96" s="66"/>
      <c r="E96" s="76"/>
      <c r="F96" s="60"/>
      <c r="G96" s="60"/>
      <c r="H96" s="60"/>
      <c r="I96" s="60"/>
      <c r="J96" s="59"/>
      <c r="K96" s="60"/>
      <c r="L96" s="60"/>
      <c r="M96" s="60"/>
      <c r="N96" s="60"/>
      <c r="O96" s="60"/>
      <c r="P96" s="64"/>
    </row>
    <row r="97" spans="2:16" ht="16.5">
      <c r="B97" s="117"/>
      <c r="C97" s="68"/>
      <c r="D97" s="66"/>
      <c r="E97" s="76"/>
      <c r="F97" s="60"/>
      <c r="G97" s="60"/>
      <c r="H97" s="60"/>
      <c r="I97" s="60"/>
      <c r="J97" s="59"/>
      <c r="K97" s="60"/>
      <c r="L97" s="60"/>
      <c r="M97" s="60"/>
      <c r="N97" s="60"/>
      <c r="O97" s="60"/>
      <c r="P97" s="64"/>
    </row>
    <row r="98" spans="2:16" ht="16.5">
      <c r="B98" s="117"/>
      <c r="C98" s="68"/>
      <c r="D98" s="66"/>
      <c r="E98" s="76"/>
      <c r="F98" s="60"/>
      <c r="G98" s="60"/>
      <c r="H98" s="60"/>
      <c r="I98" s="60"/>
      <c r="J98" s="59"/>
      <c r="K98" s="60"/>
      <c r="L98" s="60"/>
      <c r="M98" s="60"/>
      <c r="N98" s="60"/>
      <c r="O98" s="60"/>
      <c r="P98" s="64"/>
    </row>
    <row r="99" spans="2:16" ht="16.5">
      <c r="B99" s="117"/>
      <c r="C99" s="68"/>
      <c r="D99" s="66"/>
      <c r="E99" s="76"/>
      <c r="F99" s="60"/>
      <c r="G99" s="60"/>
      <c r="H99" s="60"/>
      <c r="I99" s="60"/>
      <c r="J99" s="59"/>
      <c r="K99" s="60"/>
      <c r="L99" s="60"/>
      <c r="M99" s="60"/>
      <c r="N99" s="60"/>
      <c r="O99" s="60"/>
      <c r="P99" s="64"/>
    </row>
    <row r="100" spans="2:16" ht="16.5">
      <c r="B100" s="117"/>
      <c r="C100" s="68"/>
      <c r="D100" s="66"/>
      <c r="E100" s="76"/>
      <c r="F100" s="60"/>
      <c r="G100" s="60"/>
      <c r="H100" s="60"/>
      <c r="I100" s="60"/>
      <c r="J100" s="59"/>
      <c r="K100" s="60"/>
      <c r="L100" s="60"/>
      <c r="M100" s="60"/>
      <c r="N100" s="60"/>
      <c r="O100" s="60"/>
      <c r="P100" s="64"/>
    </row>
    <row r="101" spans="2:16" ht="16.5">
      <c r="B101" s="117"/>
      <c r="C101" s="68"/>
      <c r="D101" s="66"/>
      <c r="E101" s="76"/>
      <c r="F101" s="60"/>
      <c r="G101" s="60"/>
      <c r="H101" s="60"/>
      <c r="I101" s="60"/>
      <c r="J101" s="59"/>
      <c r="K101" s="60"/>
      <c r="L101" s="60"/>
      <c r="M101" s="60"/>
      <c r="N101" s="60"/>
      <c r="O101" s="60"/>
      <c r="P101" s="64"/>
    </row>
    <row r="102" spans="2:16" ht="16.5">
      <c r="B102" s="117"/>
      <c r="C102" s="68"/>
      <c r="D102" s="66"/>
      <c r="E102" s="76"/>
      <c r="F102" s="60"/>
      <c r="G102" s="60"/>
      <c r="H102" s="60"/>
      <c r="I102" s="60"/>
      <c r="J102" s="59"/>
      <c r="K102" s="60"/>
      <c r="L102" s="60"/>
      <c r="M102" s="60"/>
      <c r="N102" s="60"/>
      <c r="O102" s="60"/>
      <c r="P102" s="64"/>
    </row>
    <row r="103" spans="2:16" ht="16.5">
      <c r="B103" s="117"/>
      <c r="C103" s="68"/>
      <c r="D103" s="66"/>
      <c r="E103" s="76"/>
      <c r="F103" s="60"/>
      <c r="G103" s="60"/>
      <c r="H103" s="60"/>
      <c r="I103" s="60"/>
      <c r="J103" s="59"/>
      <c r="K103" s="60"/>
      <c r="L103" s="60"/>
      <c r="M103" s="60"/>
      <c r="N103" s="60"/>
      <c r="O103" s="60"/>
      <c r="P103" s="64"/>
    </row>
    <row r="104" spans="2:16" ht="16.5">
      <c r="B104" s="117"/>
      <c r="C104" s="68"/>
      <c r="D104" s="66"/>
      <c r="E104" s="76"/>
      <c r="F104" s="60"/>
      <c r="G104" s="60"/>
      <c r="H104" s="60"/>
      <c r="I104" s="60"/>
      <c r="J104" s="59"/>
      <c r="K104" s="60"/>
      <c r="L104" s="60"/>
      <c r="M104" s="60"/>
      <c r="N104" s="60"/>
      <c r="O104" s="60"/>
      <c r="P104" s="64"/>
    </row>
    <row r="105" spans="2:16" ht="16.5">
      <c r="B105" s="117"/>
      <c r="C105" s="68"/>
      <c r="D105" s="66"/>
      <c r="E105" s="76"/>
      <c r="F105" s="60"/>
      <c r="G105" s="60"/>
      <c r="H105" s="60"/>
      <c r="I105" s="60"/>
      <c r="J105" s="59"/>
      <c r="K105" s="60"/>
      <c r="L105" s="60"/>
      <c r="M105" s="60"/>
      <c r="N105" s="60"/>
      <c r="O105" s="60"/>
      <c r="P105" s="64"/>
    </row>
    <row r="106" spans="2:16" ht="16.5">
      <c r="B106" s="117"/>
      <c r="C106" s="68"/>
      <c r="D106" s="66"/>
      <c r="E106" s="76"/>
      <c r="F106" s="60"/>
      <c r="G106" s="60"/>
      <c r="H106" s="60"/>
      <c r="I106" s="60"/>
      <c r="J106" s="59"/>
      <c r="K106" s="60"/>
      <c r="L106" s="60"/>
      <c r="M106" s="60"/>
      <c r="N106" s="60"/>
      <c r="O106" s="60"/>
      <c r="P106" s="64"/>
    </row>
    <row r="107" spans="2:16" ht="16.5">
      <c r="B107" s="117"/>
      <c r="C107" s="68"/>
      <c r="D107" s="66"/>
      <c r="E107" s="76"/>
      <c r="F107" s="60"/>
      <c r="G107" s="60"/>
      <c r="H107" s="60"/>
      <c r="I107" s="60"/>
      <c r="J107" s="59"/>
      <c r="K107" s="60"/>
      <c r="L107" s="60"/>
      <c r="M107" s="60"/>
      <c r="N107" s="60"/>
      <c r="O107" s="60"/>
      <c r="P107" s="64"/>
    </row>
    <row r="108" spans="2:16" ht="16.5">
      <c r="B108" s="117"/>
      <c r="C108" s="68"/>
      <c r="D108" s="66"/>
      <c r="E108" s="76"/>
      <c r="F108" s="60"/>
      <c r="G108" s="60"/>
      <c r="H108" s="60"/>
      <c r="I108" s="60"/>
      <c r="J108" s="59"/>
      <c r="K108" s="60"/>
      <c r="L108" s="60"/>
      <c r="M108" s="60"/>
      <c r="N108" s="60"/>
      <c r="O108" s="60"/>
      <c r="P108" s="64"/>
    </row>
    <row r="109" spans="2:16" ht="16.5">
      <c r="B109" s="117"/>
      <c r="C109" s="68"/>
      <c r="D109" s="66"/>
      <c r="E109" s="76"/>
      <c r="F109" s="60"/>
      <c r="G109" s="60"/>
      <c r="H109" s="60"/>
      <c r="I109" s="60"/>
      <c r="J109" s="59"/>
      <c r="K109" s="60"/>
      <c r="L109" s="60"/>
      <c r="M109" s="60"/>
      <c r="N109" s="60"/>
      <c r="O109" s="60"/>
      <c r="P109" s="64"/>
    </row>
    <row r="110" spans="2:16" ht="16.5">
      <c r="B110" s="117"/>
      <c r="C110" s="68"/>
      <c r="D110" s="66"/>
      <c r="E110" s="76"/>
      <c r="F110" s="60"/>
      <c r="G110" s="60"/>
      <c r="H110" s="60"/>
      <c r="I110" s="60"/>
      <c r="J110" s="59"/>
      <c r="K110" s="60"/>
      <c r="L110" s="60"/>
      <c r="M110" s="60"/>
      <c r="N110" s="60"/>
      <c r="O110" s="60"/>
      <c r="P110" s="64"/>
    </row>
    <row r="111" spans="2:16" ht="50.25" customHeight="1">
      <c r="B111" s="117"/>
      <c r="C111" s="68"/>
      <c r="D111" s="66"/>
      <c r="E111" s="76"/>
      <c r="F111" s="60"/>
      <c r="G111" s="60"/>
      <c r="H111" s="60"/>
      <c r="I111" s="60"/>
      <c r="J111" s="59"/>
      <c r="K111" s="60"/>
      <c r="L111" s="60"/>
      <c r="M111" s="60"/>
      <c r="N111" s="60"/>
      <c r="O111" s="60"/>
      <c r="P111" s="64"/>
    </row>
    <row r="112" spans="2:16" ht="16.5" customHeight="1" hidden="1">
      <c r="B112" s="123"/>
      <c r="C112" s="57"/>
      <c r="D112" s="43"/>
      <c r="E112" s="45"/>
      <c r="F112" s="45"/>
      <c r="G112" s="45"/>
      <c r="H112" s="45"/>
      <c r="I112" s="45"/>
      <c r="J112" s="47"/>
      <c r="K112" s="45"/>
      <c r="L112" s="45"/>
      <c r="M112" s="45"/>
      <c r="N112" s="45"/>
      <c r="O112" s="45"/>
      <c r="P112" s="39"/>
    </row>
    <row r="113" spans="2:16" ht="16.5">
      <c r="B113" s="118"/>
      <c r="C113" s="68"/>
      <c r="D113" s="66"/>
      <c r="E113" s="60"/>
      <c r="F113" s="60"/>
      <c r="G113" s="60"/>
      <c r="H113" s="60"/>
      <c r="I113" s="60"/>
      <c r="J113" s="59"/>
      <c r="K113" s="60"/>
      <c r="L113" s="60"/>
      <c r="M113" s="60"/>
      <c r="N113" s="60"/>
      <c r="O113" s="60"/>
      <c r="P113" s="64"/>
    </row>
    <row r="114" spans="2:16" ht="16.5">
      <c r="B114" s="118"/>
      <c r="C114" s="68"/>
      <c r="D114" s="66"/>
      <c r="E114" s="76"/>
      <c r="F114" s="60"/>
      <c r="G114" s="60"/>
      <c r="H114" s="60"/>
      <c r="I114" s="60"/>
      <c r="J114" s="59"/>
      <c r="K114" s="60"/>
      <c r="L114" s="60"/>
      <c r="M114" s="60"/>
      <c r="N114" s="60"/>
      <c r="O114" s="60"/>
      <c r="P114" s="64"/>
    </row>
    <row r="115" spans="2:16" ht="16.5">
      <c r="B115" s="117"/>
      <c r="C115" s="68"/>
      <c r="D115" s="66"/>
      <c r="E115" s="60"/>
      <c r="F115" s="60"/>
      <c r="G115" s="60"/>
      <c r="H115" s="60"/>
      <c r="I115" s="60"/>
      <c r="J115" s="59"/>
      <c r="K115" s="60"/>
      <c r="L115" s="60"/>
      <c r="M115" s="60"/>
      <c r="N115" s="60"/>
      <c r="O115" s="60"/>
      <c r="P115" s="64"/>
    </row>
    <row r="116" spans="2:16" ht="16.5">
      <c r="B116" s="117"/>
      <c r="C116" s="68"/>
      <c r="D116" s="66"/>
      <c r="E116" s="76"/>
      <c r="F116" s="60"/>
      <c r="G116" s="60"/>
      <c r="H116" s="60"/>
      <c r="I116" s="60"/>
      <c r="J116" s="59"/>
      <c r="K116" s="60"/>
      <c r="L116" s="60"/>
      <c r="M116" s="60"/>
      <c r="N116" s="60"/>
      <c r="O116" s="60"/>
      <c r="P116" s="64"/>
    </row>
    <row r="117" spans="2:16" ht="16.5">
      <c r="B117" s="117"/>
      <c r="C117" s="68"/>
      <c r="D117" s="66"/>
      <c r="E117" s="60"/>
      <c r="F117" s="60"/>
      <c r="G117" s="60"/>
      <c r="H117" s="60"/>
      <c r="I117" s="60"/>
      <c r="J117" s="76"/>
      <c r="K117" s="60"/>
      <c r="L117" s="60"/>
      <c r="M117" s="60"/>
      <c r="N117" s="60"/>
      <c r="O117" s="60"/>
      <c r="P117" s="64"/>
    </row>
    <row r="118" spans="2:16" ht="16.5">
      <c r="B118" s="117"/>
      <c r="C118" s="68"/>
      <c r="D118" s="66"/>
      <c r="E118" s="60"/>
      <c r="F118" s="60"/>
      <c r="G118" s="60"/>
      <c r="H118" s="60"/>
      <c r="I118" s="60"/>
      <c r="J118" s="59"/>
      <c r="K118" s="60"/>
      <c r="L118" s="60"/>
      <c r="M118" s="60"/>
      <c r="N118" s="60"/>
      <c r="O118" s="60"/>
      <c r="P118" s="64"/>
    </row>
    <row r="119" spans="2:16" ht="16.5">
      <c r="B119" s="117"/>
      <c r="C119" s="68"/>
      <c r="D119" s="66"/>
      <c r="E119" s="60"/>
      <c r="F119" s="60"/>
      <c r="G119" s="60"/>
      <c r="H119" s="60"/>
      <c r="I119" s="60"/>
      <c r="J119" s="59"/>
      <c r="K119" s="60"/>
      <c r="L119" s="60"/>
      <c r="M119" s="60"/>
      <c r="N119" s="60"/>
      <c r="O119" s="60"/>
      <c r="P119" s="64"/>
    </row>
    <row r="120" spans="2:16" ht="16.5">
      <c r="B120" s="117"/>
      <c r="C120" s="68"/>
      <c r="D120" s="66"/>
      <c r="E120" s="60"/>
      <c r="F120" s="60"/>
      <c r="G120" s="60"/>
      <c r="H120" s="60"/>
      <c r="I120" s="60"/>
      <c r="J120" s="59"/>
      <c r="K120" s="60"/>
      <c r="L120" s="60"/>
      <c r="M120" s="60"/>
      <c r="N120" s="60"/>
      <c r="O120" s="60"/>
      <c r="P120" s="64"/>
    </row>
    <row r="121" spans="2:16" ht="16.5">
      <c r="B121" s="117"/>
      <c r="C121" s="68"/>
      <c r="D121" s="66"/>
      <c r="E121" s="60"/>
      <c r="F121" s="60"/>
      <c r="G121" s="60"/>
      <c r="H121" s="60"/>
      <c r="I121" s="60"/>
      <c r="J121" s="59"/>
      <c r="K121" s="60"/>
      <c r="L121" s="60"/>
      <c r="M121" s="60"/>
      <c r="N121" s="60"/>
      <c r="O121" s="60"/>
      <c r="P121" s="64"/>
    </row>
    <row r="122" spans="2:16" ht="16.5">
      <c r="B122" s="117"/>
      <c r="C122" s="68"/>
      <c r="D122" s="66"/>
      <c r="E122" s="76"/>
      <c r="F122" s="60"/>
      <c r="G122" s="60"/>
      <c r="H122" s="60"/>
      <c r="I122" s="60"/>
      <c r="J122" s="59"/>
      <c r="K122" s="60"/>
      <c r="L122" s="60"/>
      <c r="M122" s="60"/>
      <c r="N122" s="60"/>
      <c r="O122" s="60"/>
      <c r="P122" s="64"/>
    </row>
    <row r="123" spans="1:16" s="116" customFormat="1" ht="16.5">
      <c r="A123" s="114"/>
      <c r="B123" s="115"/>
      <c r="C123" s="70"/>
      <c r="D123" s="63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</row>
    <row r="124" spans="2:16" ht="16.5">
      <c r="B124" s="117"/>
      <c r="C124" s="68"/>
      <c r="D124" s="66"/>
      <c r="E124" s="60"/>
      <c r="F124" s="60"/>
      <c r="G124" s="60"/>
      <c r="H124" s="60"/>
      <c r="I124" s="60"/>
      <c r="J124" s="59"/>
      <c r="K124" s="60"/>
      <c r="L124" s="60"/>
      <c r="M124" s="60"/>
      <c r="N124" s="60"/>
      <c r="O124" s="60"/>
      <c r="P124" s="64"/>
    </row>
    <row r="125" spans="2:16" ht="16.5">
      <c r="B125" s="117"/>
      <c r="C125" s="68"/>
      <c r="D125" s="66"/>
      <c r="E125" s="60"/>
      <c r="F125" s="60"/>
      <c r="G125" s="60"/>
      <c r="H125" s="60"/>
      <c r="I125" s="60"/>
      <c r="J125" s="59"/>
      <c r="K125" s="60"/>
      <c r="L125" s="60"/>
      <c r="M125" s="60"/>
      <c r="N125" s="60"/>
      <c r="O125" s="60"/>
      <c r="P125" s="64"/>
    </row>
    <row r="126" spans="1:16" s="116" customFormat="1" ht="16.5">
      <c r="A126" s="114"/>
      <c r="B126" s="115"/>
      <c r="C126" s="70"/>
      <c r="D126" s="63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</row>
    <row r="127" spans="2:16" ht="16.5">
      <c r="B127" s="118"/>
      <c r="C127" s="62"/>
      <c r="D127" s="86"/>
      <c r="E127" s="60"/>
      <c r="F127" s="60"/>
      <c r="G127" s="60"/>
      <c r="H127" s="60"/>
      <c r="I127" s="60"/>
      <c r="J127" s="59"/>
      <c r="K127" s="60"/>
      <c r="L127" s="60"/>
      <c r="M127" s="60"/>
      <c r="N127" s="60"/>
      <c r="O127" s="60"/>
      <c r="P127" s="64"/>
    </row>
    <row r="128" spans="1:16" s="116" customFormat="1" ht="16.5">
      <c r="A128" s="114"/>
      <c r="B128" s="115"/>
      <c r="C128" s="70"/>
      <c r="D128" s="63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</row>
    <row r="129" spans="1:16" s="116" customFormat="1" ht="16.5">
      <c r="A129" s="114"/>
      <c r="B129" s="115"/>
      <c r="C129" s="70"/>
      <c r="D129" s="63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</row>
    <row r="130" spans="2:16" ht="16.5">
      <c r="B130" s="117"/>
      <c r="C130" s="62"/>
      <c r="D130" s="66"/>
      <c r="E130" s="60"/>
      <c r="F130" s="60"/>
      <c r="G130" s="60"/>
      <c r="H130" s="60"/>
      <c r="I130" s="60"/>
      <c r="J130" s="59"/>
      <c r="K130" s="60"/>
      <c r="L130" s="60"/>
      <c r="M130" s="60"/>
      <c r="N130" s="60"/>
      <c r="O130" s="60"/>
      <c r="P130" s="64"/>
    </row>
    <row r="131" spans="1:16" s="116" customFormat="1" ht="16.5">
      <c r="A131" s="114"/>
      <c r="B131" s="115"/>
      <c r="C131" s="70"/>
      <c r="D131" s="63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</row>
    <row r="132" spans="2:16" ht="16.5">
      <c r="B132" s="117"/>
      <c r="C132" s="62"/>
      <c r="D132" s="66"/>
      <c r="E132" s="60"/>
      <c r="F132" s="60"/>
      <c r="G132" s="60"/>
      <c r="H132" s="60"/>
      <c r="I132" s="60"/>
      <c r="J132" s="59"/>
      <c r="K132" s="60"/>
      <c r="L132" s="60"/>
      <c r="M132" s="60"/>
      <c r="N132" s="60"/>
      <c r="O132" s="60"/>
      <c r="P132" s="64"/>
    </row>
    <row r="133" spans="2:16" ht="16.5">
      <c r="B133" s="117"/>
      <c r="C133" s="62"/>
      <c r="D133" s="66"/>
      <c r="E133" s="60"/>
      <c r="F133" s="60"/>
      <c r="G133" s="60"/>
      <c r="H133" s="60"/>
      <c r="I133" s="60"/>
      <c r="J133" s="59"/>
      <c r="K133" s="60"/>
      <c r="L133" s="60"/>
      <c r="M133" s="60"/>
      <c r="N133" s="60"/>
      <c r="O133" s="60"/>
      <c r="P133" s="64"/>
    </row>
    <row r="134" spans="2:16" ht="16.5">
      <c r="B134" s="117"/>
      <c r="C134" s="62"/>
      <c r="D134" s="66"/>
      <c r="E134" s="60"/>
      <c r="F134" s="60"/>
      <c r="G134" s="60"/>
      <c r="H134" s="60"/>
      <c r="I134" s="60"/>
      <c r="J134" s="59"/>
      <c r="K134" s="60"/>
      <c r="L134" s="60"/>
      <c r="M134" s="60"/>
      <c r="N134" s="60"/>
      <c r="O134" s="60"/>
      <c r="P134" s="64"/>
    </row>
    <row r="135" spans="2:16" ht="16.5">
      <c r="B135" s="117"/>
      <c r="C135" s="62"/>
      <c r="D135" s="66"/>
      <c r="E135" s="60"/>
      <c r="F135" s="60"/>
      <c r="G135" s="60"/>
      <c r="H135" s="60"/>
      <c r="I135" s="60"/>
      <c r="J135" s="59"/>
      <c r="K135" s="60"/>
      <c r="L135" s="60"/>
      <c r="M135" s="60"/>
      <c r="N135" s="60"/>
      <c r="O135" s="60"/>
      <c r="P135" s="64"/>
    </row>
    <row r="136" spans="2:16" ht="16.5">
      <c r="B136" s="117"/>
      <c r="C136" s="62"/>
      <c r="D136" s="66"/>
      <c r="E136" s="60"/>
      <c r="F136" s="60"/>
      <c r="G136" s="60"/>
      <c r="H136" s="60"/>
      <c r="I136" s="60"/>
      <c r="J136" s="59"/>
      <c r="K136" s="60"/>
      <c r="L136" s="60"/>
      <c r="M136" s="60"/>
      <c r="N136" s="60"/>
      <c r="O136" s="60"/>
      <c r="P136" s="64"/>
    </row>
    <row r="137" spans="2:16" ht="16.5">
      <c r="B137" s="117"/>
      <c r="C137" s="62"/>
      <c r="D137" s="66"/>
      <c r="E137" s="60"/>
      <c r="F137" s="60"/>
      <c r="G137" s="60"/>
      <c r="H137" s="60"/>
      <c r="I137" s="60"/>
      <c r="J137" s="59"/>
      <c r="K137" s="60"/>
      <c r="L137" s="60"/>
      <c r="M137" s="60"/>
      <c r="N137" s="60"/>
      <c r="O137" s="60"/>
      <c r="P137" s="64"/>
    </row>
    <row r="138" spans="1:16" s="116" customFormat="1" ht="16.5">
      <c r="A138" s="114"/>
      <c r="B138" s="115"/>
      <c r="C138" s="62"/>
      <c r="D138" s="63"/>
      <c r="E138" s="64"/>
      <c r="F138" s="64"/>
      <c r="G138" s="64"/>
      <c r="H138" s="64"/>
      <c r="I138" s="64"/>
      <c r="J138" s="59"/>
      <c r="K138" s="64"/>
      <c r="L138" s="64"/>
      <c r="M138" s="64"/>
      <c r="N138" s="64"/>
      <c r="O138" s="64"/>
      <c r="P138" s="64"/>
    </row>
    <row r="139" spans="2:16" ht="16.5">
      <c r="B139" s="117"/>
      <c r="C139" s="62"/>
      <c r="D139" s="66"/>
      <c r="E139" s="60"/>
      <c r="F139" s="60"/>
      <c r="G139" s="60"/>
      <c r="H139" s="60"/>
      <c r="I139" s="60"/>
      <c r="J139" s="59"/>
      <c r="K139" s="60"/>
      <c r="L139" s="60"/>
      <c r="M139" s="60"/>
      <c r="N139" s="60"/>
      <c r="O139" s="60"/>
      <c r="P139" s="64"/>
    </row>
    <row r="140" spans="1:16" s="116" customFormat="1" ht="16.5">
      <c r="A140" s="114"/>
      <c r="B140" s="127"/>
      <c r="C140" s="62"/>
      <c r="D140" s="63"/>
      <c r="E140" s="64"/>
      <c r="F140" s="64"/>
      <c r="G140" s="64"/>
      <c r="H140" s="64"/>
      <c r="I140" s="64"/>
      <c r="J140" s="59"/>
      <c r="K140" s="64"/>
      <c r="L140" s="64"/>
      <c r="M140" s="64"/>
      <c r="N140" s="64"/>
      <c r="O140" s="64"/>
      <c r="P140" s="64"/>
    </row>
    <row r="141" spans="2:16" ht="16.5">
      <c r="B141" s="117"/>
      <c r="C141" s="62"/>
      <c r="D141" s="75"/>
      <c r="E141" s="60"/>
      <c r="F141" s="60"/>
      <c r="G141" s="60"/>
      <c r="H141" s="60"/>
      <c r="I141" s="60"/>
      <c r="J141" s="59"/>
      <c r="K141" s="60"/>
      <c r="L141" s="60"/>
      <c r="M141" s="60"/>
      <c r="N141" s="60"/>
      <c r="O141" s="60"/>
      <c r="P141" s="64"/>
    </row>
    <row r="142" spans="1:16" s="116" customFormat="1" ht="16.5">
      <c r="A142" s="114"/>
      <c r="B142" s="115"/>
      <c r="C142" s="70"/>
      <c r="D142" s="63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</row>
    <row r="143" spans="1:16" s="116" customFormat="1" ht="16.5">
      <c r="A143" s="114"/>
      <c r="B143" s="115"/>
      <c r="C143" s="62"/>
      <c r="D143" s="63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</row>
    <row r="144" spans="2:16" ht="16.5">
      <c r="B144" s="117"/>
      <c r="C144" s="62"/>
      <c r="D144" s="66"/>
      <c r="E144" s="60"/>
      <c r="F144" s="60"/>
      <c r="G144" s="60"/>
      <c r="H144" s="60"/>
      <c r="I144" s="60"/>
      <c r="J144" s="59"/>
      <c r="K144" s="60"/>
      <c r="L144" s="60"/>
      <c r="M144" s="60"/>
      <c r="N144" s="60"/>
      <c r="O144" s="60"/>
      <c r="P144" s="64"/>
    </row>
    <row r="145" spans="1:16" s="116" customFormat="1" ht="16.5">
      <c r="A145" s="114"/>
      <c r="B145" s="115"/>
      <c r="C145" s="70"/>
      <c r="D145" s="63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</row>
    <row r="146" spans="1:16" s="116" customFormat="1" ht="16.5">
      <c r="A146" s="114"/>
      <c r="B146" s="115"/>
      <c r="C146" s="70"/>
      <c r="D146" s="63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</row>
    <row r="147" spans="2:16" ht="16.5">
      <c r="B147" s="117"/>
      <c r="C147" s="62"/>
      <c r="D147" s="66"/>
      <c r="E147" s="60"/>
      <c r="F147" s="60"/>
      <c r="G147" s="60"/>
      <c r="H147" s="60"/>
      <c r="I147" s="60"/>
      <c r="J147" s="59"/>
      <c r="K147" s="60"/>
      <c r="L147" s="60"/>
      <c r="M147" s="60"/>
      <c r="N147" s="60"/>
      <c r="O147" s="60"/>
      <c r="P147" s="64"/>
    </row>
    <row r="148" spans="2:16" ht="16.5" customHeight="1" hidden="1">
      <c r="B148" s="122"/>
      <c r="C148" s="57"/>
      <c r="D148" s="38"/>
      <c r="E148" s="45"/>
      <c r="F148" s="45"/>
      <c r="G148" s="45"/>
      <c r="H148" s="45"/>
      <c r="I148" s="45"/>
      <c r="J148" s="47"/>
      <c r="K148" s="45"/>
      <c r="L148" s="45"/>
      <c r="M148" s="45"/>
      <c r="N148" s="45"/>
      <c r="O148" s="45"/>
      <c r="P148" s="39"/>
    </row>
    <row r="149" spans="2:16" ht="16.5" customHeight="1" hidden="1">
      <c r="B149" s="123"/>
      <c r="C149" s="42"/>
      <c r="D149" s="43"/>
      <c r="E149" s="45"/>
      <c r="F149" s="45"/>
      <c r="G149" s="45"/>
      <c r="H149" s="45"/>
      <c r="I149" s="45"/>
      <c r="J149" s="47"/>
      <c r="K149" s="45"/>
      <c r="L149" s="45"/>
      <c r="M149" s="45"/>
      <c r="N149" s="45"/>
      <c r="O149" s="45"/>
      <c r="P149" s="39"/>
    </row>
    <row r="150" spans="1:16" s="116" customFormat="1" ht="16.5" customHeight="1" hidden="1">
      <c r="A150" s="114"/>
      <c r="B150" s="128"/>
      <c r="C150" s="37"/>
      <c r="D150" s="38"/>
      <c r="E150" s="39"/>
      <c r="F150" s="39"/>
      <c r="G150" s="39"/>
      <c r="H150" s="39"/>
      <c r="I150" s="39"/>
      <c r="J150" s="47"/>
      <c r="K150" s="39"/>
      <c r="L150" s="39"/>
      <c r="M150" s="39"/>
      <c r="N150" s="39"/>
      <c r="O150" s="39"/>
      <c r="P150" s="39"/>
    </row>
    <row r="151" spans="2:16" ht="16.5" customHeight="1" hidden="1">
      <c r="B151" s="123"/>
      <c r="C151" s="42"/>
      <c r="D151" s="56"/>
      <c r="E151" s="45"/>
      <c r="F151" s="45"/>
      <c r="G151" s="45"/>
      <c r="H151" s="45"/>
      <c r="I151" s="45"/>
      <c r="J151" s="47"/>
      <c r="K151" s="45"/>
      <c r="L151" s="45"/>
      <c r="M151" s="45"/>
      <c r="N151" s="45"/>
      <c r="O151" s="45"/>
      <c r="P151" s="39"/>
    </row>
    <row r="152" spans="1:16" s="116" customFormat="1" ht="16.5">
      <c r="A152" s="114"/>
      <c r="B152" s="115"/>
      <c r="C152" s="70"/>
      <c r="D152" s="63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</row>
    <row r="153" spans="1:16" s="116" customFormat="1" ht="16.5">
      <c r="A153" s="114"/>
      <c r="B153" s="115"/>
      <c r="C153" s="70"/>
      <c r="D153" s="63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</row>
    <row r="154" spans="2:16" ht="16.5">
      <c r="B154" s="117"/>
      <c r="C154" s="62"/>
      <c r="D154" s="66"/>
      <c r="E154" s="60"/>
      <c r="F154" s="60"/>
      <c r="G154" s="60"/>
      <c r="H154" s="60"/>
      <c r="I154" s="60"/>
      <c r="J154" s="59"/>
      <c r="K154" s="60"/>
      <c r="L154" s="60"/>
      <c r="M154" s="60"/>
      <c r="N154" s="60"/>
      <c r="O154" s="60"/>
      <c r="P154" s="64"/>
    </row>
    <row r="155" spans="1:16" s="116" customFormat="1" ht="16.5">
      <c r="A155" s="114"/>
      <c r="B155" s="127"/>
      <c r="C155" s="70"/>
      <c r="D155" s="129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</row>
    <row r="156" spans="2:16" ht="16.5">
      <c r="B156" s="117"/>
      <c r="C156" s="62"/>
      <c r="D156" s="130"/>
      <c r="E156" s="60"/>
      <c r="F156" s="60"/>
      <c r="G156" s="60"/>
      <c r="H156" s="60"/>
      <c r="I156" s="60"/>
      <c r="J156" s="59"/>
      <c r="K156" s="60"/>
      <c r="L156" s="60"/>
      <c r="M156" s="60"/>
      <c r="N156" s="60"/>
      <c r="O156" s="60"/>
      <c r="P156" s="64"/>
    </row>
    <row r="157" spans="1:16" s="116" customFormat="1" ht="16.5">
      <c r="A157" s="114"/>
      <c r="B157" s="115"/>
      <c r="C157" s="70"/>
      <c r="D157" s="63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</row>
    <row r="158" spans="1:16" s="116" customFormat="1" ht="16.5">
      <c r="A158" s="114"/>
      <c r="B158" s="115"/>
      <c r="C158" s="70"/>
      <c r="D158" s="63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</row>
    <row r="159" spans="2:16" ht="16.5">
      <c r="B159" s="117"/>
      <c r="C159" s="62"/>
      <c r="D159" s="66"/>
      <c r="E159" s="60"/>
      <c r="F159" s="60"/>
      <c r="G159" s="60"/>
      <c r="H159" s="60"/>
      <c r="I159" s="60"/>
      <c r="J159" s="59"/>
      <c r="K159" s="60"/>
      <c r="L159" s="60"/>
      <c r="M159" s="60"/>
      <c r="N159" s="60"/>
      <c r="O159" s="60"/>
      <c r="P159" s="64"/>
    </row>
    <row r="160" spans="2:16" ht="16.5">
      <c r="B160" s="115"/>
      <c r="C160" s="68"/>
      <c r="D160" s="63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64"/>
    </row>
    <row r="161" spans="1:16" s="116" customFormat="1" ht="16.5">
      <c r="A161" s="114"/>
      <c r="B161" s="157"/>
      <c r="C161" s="158"/>
      <c r="D161" s="83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</row>
    <row r="162" spans="1:16" s="132" customFormat="1" ht="16.5">
      <c r="A162" s="131"/>
      <c r="B162" s="157"/>
      <c r="C162" s="158"/>
      <c r="D162" s="84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</row>
    <row r="163" spans="2:16" ht="16.5">
      <c r="B163" s="157"/>
      <c r="C163" s="158"/>
      <c r="D163" s="85"/>
      <c r="E163" s="60"/>
      <c r="F163" s="60"/>
      <c r="G163" s="60"/>
      <c r="H163" s="60"/>
      <c r="I163" s="60"/>
      <c r="J163" s="59"/>
      <c r="K163" s="60"/>
      <c r="L163" s="60"/>
      <c r="M163" s="60"/>
      <c r="N163" s="60"/>
      <c r="O163" s="60"/>
      <c r="P163" s="64"/>
    </row>
    <row r="164" spans="2:16" ht="16.5">
      <c r="B164" s="157"/>
      <c r="C164" s="158"/>
      <c r="D164" s="85"/>
      <c r="E164" s="60"/>
      <c r="F164" s="60"/>
      <c r="G164" s="60"/>
      <c r="H164" s="60"/>
      <c r="I164" s="60"/>
      <c r="J164" s="59"/>
      <c r="K164" s="60"/>
      <c r="L164" s="60"/>
      <c r="M164" s="60"/>
      <c r="N164" s="60"/>
      <c r="O164" s="60"/>
      <c r="P164" s="64"/>
    </row>
    <row r="165" spans="2:16" ht="16.5">
      <c r="B165" s="157"/>
      <c r="C165" s="158"/>
      <c r="D165" s="85"/>
      <c r="E165" s="60"/>
      <c r="F165" s="60"/>
      <c r="G165" s="60"/>
      <c r="H165" s="60"/>
      <c r="I165" s="60"/>
      <c r="J165" s="59"/>
      <c r="K165" s="60"/>
      <c r="L165" s="60"/>
      <c r="M165" s="60"/>
      <c r="N165" s="60"/>
      <c r="O165" s="60"/>
      <c r="P165" s="64"/>
    </row>
    <row r="166" spans="1:16" s="132" customFormat="1" ht="16.5">
      <c r="A166" s="131"/>
      <c r="B166" s="157"/>
      <c r="C166" s="158"/>
      <c r="D166" s="84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64"/>
    </row>
    <row r="167" spans="2:16" ht="16.5">
      <c r="B167" s="157"/>
      <c r="C167" s="158"/>
      <c r="D167" s="85"/>
      <c r="E167" s="60"/>
      <c r="F167" s="60"/>
      <c r="G167" s="60"/>
      <c r="H167" s="60"/>
      <c r="I167" s="60"/>
      <c r="J167" s="59"/>
      <c r="K167" s="60"/>
      <c r="L167" s="60"/>
      <c r="M167" s="60"/>
      <c r="N167" s="60"/>
      <c r="O167" s="60"/>
      <c r="P167" s="64"/>
    </row>
    <row r="168" spans="2:16" ht="16.5">
      <c r="B168" s="157"/>
      <c r="C168" s="158"/>
      <c r="D168" s="85"/>
      <c r="E168" s="60"/>
      <c r="F168" s="60"/>
      <c r="G168" s="60"/>
      <c r="H168" s="60"/>
      <c r="I168" s="60"/>
      <c r="J168" s="59"/>
      <c r="K168" s="60"/>
      <c r="L168" s="60"/>
      <c r="M168" s="60"/>
      <c r="N168" s="60"/>
      <c r="O168" s="60"/>
      <c r="P168" s="64"/>
    </row>
    <row r="169" spans="2:16" ht="16.5">
      <c r="B169" s="157"/>
      <c r="C169" s="158"/>
      <c r="D169" s="85"/>
      <c r="E169" s="60"/>
      <c r="F169" s="60"/>
      <c r="G169" s="60"/>
      <c r="H169" s="60"/>
      <c r="I169" s="60"/>
      <c r="J169" s="59"/>
      <c r="K169" s="60"/>
      <c r="L169" s="60"/>
      <c r="M169" s="60"/>
      <c r="N169" s="60"/>
      <c r="O169" s="60"/>
      <c r="P169" s="64"/>
    </row>
    <row r="170" spans="1:16" s="116" customFormat="1" ht="16.5">
      <c r="A170" s="114"/>
      <c r="B170" s="115"/>
      <c r="C170" s="70"/>
      <c r="D170" s="63"/>
      <c r="E170" s="64"/>
      <c r="F170" s="64"/>
      <c r="G170" s="64"/>
      <c r="H170" s="64"/>
      <c r="I170" s="64"/>
      <c r="J170" s="59"/>
      <c r="K170" s="64"/>
      <c r="L170" s="64"/>
      <c r="M170" s="64"/>
      <c r="N170" s="64"/>
      <c r="O170" s="64"/>
      <c r="P170" s="64"/>
    </row>
    <row r="171" spans="1:16" s="116" customFormat="1" ht="16.5">
      <c r="A171" s="114"/>
      <c r="B171" s="115"/>
      <c r="C171" s="70"/>
      <c r="D171" s="63"/>
      <c r="E171" s="64"/>
      <c r="F171" s="64"/>
      <c r="G171" s="64"/>
      <c r="H171" s="64"/>
      <c r="I171" s="64"/>
      <c r="J171" s="59"/>
      <c r="K171" s="64"/>
      <c r="L171" s="64"/>
      <c r="M171" s="64"/>
      <c r="N171" s="64"/>
      <c r="O171" s="64"/>
      <c r="P171" s="64"/>
    </row>
    <row r="172" spans="2:16" ht="16.5">
      <c r="B172" s="133"/>
      <c r="C172" s="62"/>
      <c r="D172" s="134"/>
      <c r="E172" s="60"/>
      <c r="F172" s="60"/>
      <c r="G172" s="60"/>
      <c r="H172" s="60"/>
      <c r="I172" s="60"/>
      <c r="J172" s="59"/>
      <c r="K172" s="60"/>
      <c r="L172" s="60"/>
      <c r="M172" s="60"/>
      <c r="N172" s="60"/>
      <c r="O172" s="60"/>
      <c r="P172" s="64"/>
    </row>
    <row r="173" spans="2:16" ht="16.5" customHeight="1" hidden="1">
      <c r="B173" s="135"/>
      <c r="C173" s="57"/>
      <c r="D173" s="136"/>
      <c r="E173" s="45"/>
      <c r="F173" s="45"/>
      <c r="G173" s="45"/>
      <c r="H173" s="45"/>
      <c r="I173" s="45"/>
      <c r="J173" s="47"/>
      <c r="K173" s="45"/>
      <c r="L173" s="45"/>
      <c r="M173" s="45"/>
      <c r="N173" s="45"/>
      <c r="O173" s="45"/>
      <c r="P173" s="39"/>
    </row>
    <row r="174" spans="2:16" ht="38.25" customHeight="1">
      <c r="B174" s="133"/>
      <c r="C174" s="68"/>
      <c r="D174" s="134"/>
      <c r="E174" s="60"/>
      <c r="F174" s="60"/>
      <c r="G174" s="60"/>
      <c r="H174" s="60"/>
      <c r="I174" s="60"/>
      <c r="J174" s="59"/>
      <c r="K174" s="60"/>
      <c r="L174" s="60"/>
      <c r="M174" s="60"/>
      <c r="N174" s="60"/>
      <c r="O174" s="60"/>
      <c r="P174" s="64"/>
    </row>
    <row r="175" spans="1:16" s="116" customFormat="1" ht="16.5">
      <c r="A175" s="114"/>
      <c r="B175" s="137"/>
      <c r="C175" s="70"/>
      <c r="D175" s="138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</row>
    <row r="176" spans="1:16" s="116" customFormat="1" ht="16.5">
      <c r="A176" s="114"/>
      <c r="B176" s="137"/>
      <c r="C176" s="70"/>
      <c r="D176" s="138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64"/>
    </row>
    <row r="177" spans="1:16" s="116" customFormat="1" ht="16.5">
      <c r="A177" s="114"/>
      <c r="B177" s="137"/>
      <c r="C177" s="70"/>
      <c r="D177" s="138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64"/>
    </row>
    <row r="178" spans="2:16" ht="16.5">
      <c r="B178" s="76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</row>
    <row r="180" spans="5:16" ht="16.5"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</row>
    <row r="181" spans="5:16" ht="16.5"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</row>
    <row r="182" spans="5:16" ht="16.5"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</row>
    <row r="183" spans="5:16" ht="16.5"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</row>
    <row r="184" spans="5:16" ht="16.5"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</row>
    <row r="185" spans="5:16" ht="16.5"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</row>
    <row r="187" spans="5:16" ht="16.5"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</row>
    <row r="188" spans="5:16" ht="16.5"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</row>
    <row r="189" spans="4:16" ht="16.5">
      <c r="D189" s="14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</row>
    <row r="190" spans="4:16" ht="16.5">
      <c r="D190" s="14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</row>
    <row r="191" spans="4:16" ht="16.5">
      <c r="D191" s="14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</row>
    <row r="192" spans="4:16" ht="16.5">
      <c r="D192" s="14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</row>
    <row r="193" spans="5:16" ht="16.5"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</row>
    <row r="194" spans="5:16" ht="16.5"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</row>
    <row r="195" spans="5:16" ht="16.5"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</row>
    <row r="196" spans="5:16" ht="16.5"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</row>
    <row r="197" spans="5:16" ht="16.5"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</row>
    <row r="198" spans="5:16" ht="16.5"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</row>
    <row r="199" spans="5:16" ht="16.5"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</row>
    <row r="200" spans="5:16" ht="16.5"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</row>
    <row r="201" spans="5:16" ht="16.5"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</row>
    <row r="202" spans="5:16" ht="16.5"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</row>
    <row r="203" spans="5:16" ht="16.5"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</row>
    <row r="204" spans="5:16" ht="16.5"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</row>
    <row r="205" spans="5:16" ht="16.5"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</row>
    <row r="206" spans="5:16" ht="16.5"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</row>
    <row r="207" spans="5:16" ht="16.5"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</row>
    <row r="208" spans="5:16" ht="16.5"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</row>
    <row r="209" spans="5:16" ht="16.5"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</row>
    <row r="210" spans="5:16" ht="16.5"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</row>
    <row r="211" spans="5:16" ht="16.5"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</row>
    <row r="212" spans="5:16" ht="16.5"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</row>
    <row r="213" spans="5:16" ht="16.5"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</row>
    <row r="214" spans="5:16" ht="16.5"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</row>
    <row r="215" spans="5:16" ht="16.5"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</row>
    <row r="216" spans="5:16" ht="16.5"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</row>
    <row r="217" spans="5:16" ht="16.5"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</row>
    <row r="218" spans="5:16" ht="16.5"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</row>
    <row r="219" spans="5:16" ht="16.5"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</row>
    <row r="220" spans="5:16" ht="16.5"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</row>
    <row r="221" spans="5:16" ht="16.5"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</row>
    <row r="222" spans="5:16" ht="16.5"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</row>
    <row r="223" spans="5:16" ht="16.5"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</row>
    <row r="224" spans="5:16" ht="16.5"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</row>
    <row r="225" spans="5:16" ht="16.5"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</row>
    <row r="226" spans="5:16" ht="16.5"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</row>
    <row r="227" spans="5:16" ht="16.5"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</row>
    <row r="228" spans="5:16" ht="16.5"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</row>
    <row r="229" spans="5:16" ht="16.5"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</row>
    <row r="230" spans="5:16" ht="16.5"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</row>
    <row r="231" spans="5:16" ht="16.5"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</row>
    <row r="232" spans="5:16" ht="16.5"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</row>
    <row r="233" spans="5:16" ht="16.5"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</row>
    <row r="234" spans="5:16" ht="16.5"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</row>
    <row r="235" spans="5:16" ht="16.5"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</row>
    <row r="236" spans="5:16" ht="16.5"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</row>
    <row r="237" spans="5:16" ht="16.5"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</row>
    <row r="238" spans="5:16" ht="16.5"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</row>
    <row r="239" spans="5:16" ht="16.5"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</row>
    <row r="240" spans="5:16" ht="16.5"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</row>
    <row r="241" spans="5:16" ht="16.5"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</row>
    <row r="242" spans="5:16" ht="16.5"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</row>
    <row r="243" spans="5:16" ht="16.5"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</row>
    <row r="244" spans="5:16" ht="16.5"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</row>
    <row r="245" spans="5:16" ht="16.5"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</row>
    <row r="246" spans="5:16" ht="16.5"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</row>
    <row r="247" spans="5:16" ht="16.5"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</row>
    <row r="248" spans="5:16" ht="16.5"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</row>
    <row r="249" spans="5:16" ht="16.5"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</row>
    <row r="250" spans="5:16" ht="16.5"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</row>
    <row r="251" spans="5:16" ht="16.5"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</row>
    <row r="252" spans="5:16" ht="16.5"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</row>
    <row r="253" spans="5:16" ht="16.5"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</row>
    <row r="254" spans="5:16" ht="16.5"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</row>
    <row r="255" spans="5:16" ht="16.5"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</row>
    <row r="256" spans="5:16" ht="16.5"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</row>
    <row r="257" spans="5:16" ht="16.5"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</row>
    <row r="258" spans="5:16" ht="16.5"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</row>
    <row r="259" spans="5:16" ht="16.5"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</row>
    <row r="260" spans="5:16" ht="16.5"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</row>
    <row r="261" spans="5:16" ht="16.5"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</row>
    <row r="262" spans="5:16" ht="16.5"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</row>
    <row r="263" spans="5:16" ht="16.5"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</row>
  </sheetData>
  <sheetProtection/>
  <printOptions horizontalCentered="1"/>
  <pageMargins left="0.3937007874015748" right="0.3937007874015748" top="0.22" bottom="0.5905511811023623" header="0.21" footer="0.31496062992125984"/>
  <pageSetup fitToHeight="0" horizontalDpi="300" verticalDpi="300" orientation="landscape" paperSize="9" scale="64" r:id="rId1"/>
  <headerFooter alignWithMargins="0">
    <oddFooter>&amp;R&amp;P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2017-08-22T10:22:54Z</cp:lastPrinted>
  <dcterms:created xsi:type="dcterms:W3CDTF">2014-01-17T10:52:16Z</dcterms:created>
  <dcterms:modified xsi:type="dcterms:W3CDTF">2017-08-22T10:23:30Z</dcterms:modified>
  <cp:category/>
  <cp:version/>
  <cp:contentType/>
  <cp:contentStatus/>
</cp:coreProperties>
</file>