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9525" activeTab="0"/>
  </bookViews>
  <sheets>
    <sheet name="Дзвіночок" sheetId="1" r:id="rId1"/>
    <sheet name="Джерельце" sheetId="2" r:id="rId2"/>
  </sheets>
  <definedNames/>
  <calcPr fullCalcOnLoad="1"/>
</workbook>
</file>

<file path=xl/sharedStrings.xml><?xml version="1.0" encoding="utf-8"?>
<sst xmlns="http://schemas.openxmlformats.org/spreadsheetml/2006/main" count="200" uniqueCount="109">
  <si>
    <t>Найменування, стисла характеристика та призначення об’єкта</t>
  </si>
  <si>
    <t xml:space="preserve"> Інвентарний №</t>
  </si>
  <si>
    <t>Один. вимір.</t>
  </si>
  <si>
    <t>Дата вводу в експлуатацію</t>
  </si>
  <si>
    <t>Рах. 1014 "Машини та обладнання"</t>
  </si>
  <si>
    <t>Холодильник</t>
  </si>
  <si>
    <t>шт</t>
  </si>
  <si>
    <t>Разом по рахунку 1014:</t>
  </si>
  <si>
    <t>Рах. 1113 "Малоцінні необоротні матеріальні активи"</t>
  </si>
  <si>
    <t>Миска нерж. 6,0л.</t>
  </si>
  <si>
    <t>Миска нерж. 2,5л.</t>
  </si>
  <si>
    <t>Миска нерж. 2,0л.</t>
  </si>
  <si>
    <t>Миска емаль 3,5л.</t>
  </si>
  <si>
    <t>Миска нерж. 3,0л.</t>
  </si>
  <si>
    <t>Таця нержав.</t>
  </si>
  <si>
    <t>Миска нержав.</t>
  </si>
  <si>
    <t>Ложка дерев.</t>
  </si>
  <si>
    <t>Дошка для прасування</t>
  </si>
  <si>
    <t>Ноутбук НР250</t>
  </si>
  <si>
    <t>Безконтактний термометр</t>
  </si>
  <si>
    <t>Разом по рахунку 1113:</t>
  </si>
  <si>
    <t>Рах. 1114 "Білизна, постільні речі, одяг, взуття"</t>
  </si>
  <si>
    <t>Наволочка</t>
  </si>
  <si>
    <t>Підодіяльник</t>
  </si>
  <si>
    <t>Разом по рахунку 1114:</t>
  </si>
  <si>
    <t>Всього</t>
  </si>
  <si>
    <t>Рах. 1112 "Бібліотечні фонди"</t>
  </si>
  <si>
    <t>Посібник геометрія. Від більшого до меншого</t>
  </si>
  <si>
    <t>Посібник для вивчення чисел 0-9 Монтессорі</t>
  </si>
  <si>
    <t>Разом по рахунку 1112:</t>
  </si>
  <si>
    <t>Рамки вкладиші Цифри</t>
  </si>
  <si>
    <t>Рамки вкладиші Геометричні фігури</t>
  </si>
  <si>
    <t>Макетніця Комплект з рухомим деревяним алфавітом український</t>
  </si>
  <si>
    <t>Дошки Сегена перша коробка (11-19)</t>
  </si>
  <si>
    <t>Дошки Сегена друга коробка (20-99)</t>
  </si>
  <si>
    <t>Матеріал "Введення кількості 1,10,100,1000"</t>
  </si>
  <si>
    <t>Шорсткі доріжки для обмацування</t>
  </si>
  <si>
    <t>Гра - сортер "Кольорові циліндри"</t>
  </si>
  <si>
    <t>Шорсткі таблички. Тактильний матеріал для Монтессорі</t>
  </si>
  <si>
    <t>Кубики Кооса</t>
  </si>
  <si>
    <t>Рамки вкладиші Професії</t>
  </si>
  <si>
    <t>Рамки вкладиші Спецмашини</t>
  </si>
  <si>
    <t>Карта контенентів 45*28 см(подслой частини світу, океани)</t>
  </si>
  <si>
    <t>Математичний планшет. Геометричні резиночки 25*25см</t>
  </si>
  <si>
    <t>Шнурівка пазл "Геометричний"</t>
  </si>
  <si>
    <t xml:space="preserve">Дошка Планшет "Фантазуємо з гумками" </t>
  </si>
  <si>
    <t xml:space="preserve">Дошка Планшет Геометричні резиночки </t>
  </si>
  <si>
    <t>Геометричні тіла (фігури),набір 5шт</t>
  </si>
  <si>
    <t>Геометричні рамка Монтессорі, 8 фігур</t>
  </si>
  <si>
    <t>Плетіння кіс</t>
  </si>
  <si>
    <t>Карта пазл. Україна. Підкладка (подслой) флора і фауна</t>
  </si>
  <si>
    <t>Карта пазл. Європа. Підкладка (подслой) природні зони з флора і фауна</t>
  </si>
  <si>
    <t>Цифри тактильні</t>
  </si>
  <si>
    <t>Вчимося рахувати Монтессорі</t>
  </si>
  <si>
    <t xml:space="preserve">Гра чаріний мішечок.Тактильний монтессори матеріал </t>
  </si>
  <si>
    <t>Ноутбук Lenovo 80TJ</t>
  </si>
  <si>
    <t>Кварц-240</t>
  </si>
  <si>
    <t>Опромінювач ОББ</t>
  </si>
  <si>
    <t>Телевізор AKAI 32</t>
  </si>
  <si>
    <t>Телевізор BRAVIS 32</t>
  </si>
  <si>
    <t>Телевізор ERGO 32</t>
  </si>
  <si>
    <t xml:space="preserve">Телевізор KIWI 32 </t>
  </si>
  <si>
    <t>Телевізор ELENBERG 32</t>
  </si>
  <si>
    <t>Телевізор BRAVIS 39</t>
  </si>
  <si>
    <t>Телевізор TELEF.</t>
  </si>
  <si>
    <t>Калькулятор Sitizen</t>
  </si>
  <si>
    <t>Калькулятор Daimon</t>
  </si>
  <si>
    <t>Наматрацники</t>
  </si>
  <si>
    <t>Тюль 2,5*5м</t>
  </si>
  <si>
    <t>Тюль 2,5*2,8м</t>
  </si>
  <si>
    <t>Тюль 2,3*2,8м</t>
  </si>
  <si>
    <t>Підковдра</t>
  </si>
  <si>
    <t>Простирадло</t>
  </si>
  <si>
    <t>Рушник махровий</t>
  </si>
  <si>
    <t>Разом по рахунку</t>
  </si>
  <si>
    <t>№ з/п</t>
  </si>
  <si>
    <t>Кількість</t>
  </si>
  <si>
    <t>Первісна (переоцінена)  вартість</t>
  </si>
  <si>
    <t>Сума зносу (накопиченої амортизації)</t>
  </si>
  <si>
    <t>За одиницю</t>
  </si>
  <si>
    <t xml:space="preserve">Балансова                        вартість </t>
  </si>
  <si>
    <t>Термометр (вуличний)</t>
  </si>
  <si>
    <t>Картини (пори року)</t>
  </si>
  <si>
    <t>Фіранки (тюль 5,20х2,90)</t>
  </si>
  <si>
    <t>Всього:</t>
  </si>
  <si>
    <t>Цифри, Пазл "Числа"</t>
  </si>
  <si>
    <t xml:space="preserve">Балансова                   вартість </t>
  </si>
  <si>
    <t>Перелік товарно-матеріальних цінностей ЗДО я/с №16 "Дзвіночок",                                                                                                                        що передаються до власності Таврійської міської ради</t>
  </si>
  <si>
    <t>Перелік товарно-матеріальних цінностей ЗДО я/с №10 "Джерельце",                                      що передаються до власності Таврійської міської ради</t>
  </si>
  <si>
    <t>Кольорові циліндри в коробочках</t>
  </si>
  <si>
    <t>Карта півкуль,  континентів Монтессорі</t>
  </si>
  <si>
    <t>Цифри з шорстким папером</t>
  </si>
  <si>
    <t>Тактильний набір парних діжок</t>
  </si>
  <si>
    <t>Шорсткі букви.Пропісні. Український Алфавіт</t>
  </si>
  <si>
    <t>Дощечка-вкладиш Український Алфавіт</t>
  </si>
  <si>
    <t>Шорсткі букви. Друковані. Український Алфавіт</t>
  </si>
  <si>
    <t>Коробочка з Циліндрами-вкладишами</t>
  </si>
  <si>
    <t>Цифри вкладення в коробочки</t>
  </si>
  <si>
    <t>Розвиваючий набір дерев'яних намистин "Послідовність і відповідність"</t>
  </si>
  <si>
    <t>Простирадла</t>
  </si>
  <si>
    <t>Додаток 2</t>
  </si>
  <si>
    <t xml:space="preserve">Сума зносу </t>
  </si>
  <si>
    <t>Додаток 3</t>
  </si>
  <si>
    <t>Секретар міської ради</t>
  </si>
  <si>
    <t>ЗАТВЕРДЖЕНО</t>
  </si>
  <si>
    <t>__________ Дмитро ВАСИЛЬЄВ</t>
  </si>
  <si>
    <t>до рішення 4 сесії міської ради 8-го скликання</t>
  </si>
  <si>
    <t>від 17.12.2020 року №163</t>
  </si>
  <si>
    <t>від 17.12.2020 року  №163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</si>
</sst>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3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2" fontId="11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2" fontId="7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wrapText="1"/>
    </xf>
    <xf numFmtId="0" fontId="18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2" fontId="15" fillId="33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40"/>
  <sheetViews>
    <sheetView tabSelected="1" zoomScalePageLayoutView="0" workbookViewId="0" topLeftCell="A4">
      <selection activeCell="D9" sqref="D9:D13"/>
    </sheetView>
  </sheetViews>
  <sheetFormatPr defaultColWidth="9.140625" defaultRowHeight="21" customHeight="1"/>
  <cols>
    <col min="1" max="1" width="3.8515625" style="1" customWidth="1"/>
    <col min="2" max="2" width="19.421875" style="2" customWidth="1"/>
    <col min="3" max="3" width="10.8515625" style="1" customWidth="1"/>
    <col min="4" max="4" width="4.8515625" style="3" customWidth="1"/>
    <col min="5" max="5" width="4.7109375" style="4" customWidth="1"/>
    <col min="6" max="6" width="9.7109375" style="5" customWidth="1"/>
    <col min="7" max="7" width="7.57421875" style="5" customWidth="1"/>
    <col min="8" max="8" width="8.28125" style="1" customWidth="1"/>
    <col min="9" max="9" width="9.421875" style="1" customWidth="1"/>
    <col min="10" max="10" width="10.140625" style="1" customWidth="1"/>
    <col min="11" max="16384" width="9.140625" style="1" customWidth="1"/>
  </cols>
  <sheetData>
    <row r="2" spans="1:10" ht="21" customHeight="1">
      <c r="A2" s="85" t="s">
        <v>104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21" customHeight="1">
      <c r="A3" s="85" t="s">
        <v>103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21" customHeight="1">
      <c r="A4" s="85" t="s">
        <v>105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" customHeight="1">
      <c r="A5" s="86" t="s">
        <v>100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6.5" customHeight="1">
      <c r="A6" s="86" t="s">
        <v>106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s="6" customFormat="1" ht="17.25" customHeight="1">
      <c r="A7" s="86" t="s">
        <v>108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s="6" customFormat="1" ht="57" customHeight="1">
      <c r="A8" s="87" t="s">
        <v>87</v>
      </c>
      <c r="B8" s="87"/>
      <c r="C8" s="87"/>
      <c r="D8" s="87"/>
      <c r="E8" s="87"/>
      <c r="F8" s="87"/>
      <c r="G8" s="87"/>
      <c r="H8" s="87"/>
      <c r="I8" s="87"/>
      <c r="J8" s="87"/>
    </row>
    <row r="9" spans="1:10" s="6" customFormat="1" ht="25.5" customHeight="1">
      <c r="A9" s="88" t="s">
        <v>75</v>
      </c>
      <c r="B9" s="88" t="s">
        <v>0</v>
      </c>
      <c r="C9" s="83" t="s">
        <v>1</v>
      </c>
      <c r="D9" s="83" t="s">
        <v>2</v>
      </c>
      <c r="E9" s="83" t="s">
        <v>76</v>
      </c>
      <c r="F9" s="83" t="s">
        <v>77</v>
      </c>
      <c r="G9" s="82" t="s">
        <v>101</v>
      </c>
      <c r="H9" s="82"/>
      <c r="I9" s="83" t="s">
        <v>80</v>
      </c>
      <c r="J9" s="83" t="s">
        <v>3</v>
      </c>
    </row>
    <row r="10" spans="1:10" s="6" customFormat="1" ht="12.75" customHeight="1">
      <c r="A10" s="88"/>
      <c r="B10" s="88"/>
      <c r="C10" s="83"/>
      <c r="D10" s="83"/>
      <c r="E10" s="83"/>
      <c r="F10" s="83"/>
      <c r="G10" s="83" t="s">
        <v>79</v>
      </c>
      <c r="H10" s="83" t="s">
        <v>25</v>
      </c>
      <c r="I10" s="83"/>
      <c r="J10" s="83"/>
    </row>
    <row r="11" spans="1:10" s="6" customFormat="1" ht="21" customHeight="1" hidden="1">
      <c r="A11" s="88"/>
      <c r="B11" s="88"/>
      <c r="C11" s="83"/>
      <c r="D11" s="83"/>
      <c r="E11" s="83"/>
      <c r="F11" s="83"/>
      <c r="G11" s="83"/>
      <c r="H11" s="83"/>
      <c r="I11" s="83"/>
      <c r="J11" s="83"/>
    </row>
    <row r="12" spans="1:10" ht="21" customHeight="1">
      <c r="A12" s="88"/>
      <c r="B12" s="88"/>
      <c r="C12" s="83"/>
      <c r="D12" s="83"/>
      <c r="E12" s="83"/>
      <c r="F12" s="83"/>
      <c r="G12" s="83"/>
      <c r="H12" s="83"/>
      <c r="I12" s="83"/>
      <c r="J12" s="83"/>
    </row>
    <row r="13" spans="1:50" s="7" customFormat="1" ht="34.5" customHeight="1">
      <c r="A13" s="88"/>
      <c r="B13" s="88"/>
      <c r="C13" s="83"/>
      <c r="D13" s="83"/>
      <c r="E13" s="83"/>
      <c r="F13" s="83"/>
      <c r="G13" s="83"/>
      <c r="H13" s="83"/>
      <c r="I13" s="83"/>
      <c r="J13" s="8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s="10" customFormat="1" ht="28.5" customHeight="1">
      <c r="A14" s="84" t="s">
        <v>4</v>
      </c>
      <c r="B14" s="84"/>
      <c r="C14" s="84"/>
      <c r="D14" s="84"/>
      <c r="E14" s="84"/>
      <c r="F14" s="84"/>
      <c r="G14" s="84"/>
      <c r="H14" s="84"/>
      <c r="I14" s="84"/>
      <c r="J14" s="8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s="13" customFormat="1" ht="21" customHeight="1">
      <c r="A15" s="20">
        <v>1</v>
      </c>
      <c r="B15" s="22" t="s">
        <v>5</v>
      </c>
      <c r="C15" s="8">
        <v>101490001</v>
      </c>
      <c r="D15" s="8" t="s">
        <v>6</v>
      </c>
      <c r="E15" s="8">
        <v>1</v>
      </c>
      <c r="F15" s="23">
        <v>6600</v>
      </c>
      <c r="G15" s="23">
        <v>2090</v>
      </c>
      <c r="H15" s="23">
        <v>2090</v>
      </c>
      <c r="I15" s="23">
        <f>F15-H15</f>
        <v>4510</v>
      </c>
      <c r="J15" s="8">
        <v>2017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s="14" customFormat="1" ht="28.5" customHeight="1">
      <c r="A16" s="20"/>
      <c r="B16" s="24" t="s">
        <v>7</v>
      </c>
      <c r="C16" s="25"/>
      <c r="D16" s="26"/>
      <c r="E16" s="27">
        <f>SUM(E15)</f>
        <v>1</v>
      </c>
      <c r="F16" s="28">
        <f>SUM(F15)</f>
        <v>6600</v>
      </c>
      <c r="G16" s="28"/>
      <c r="H16" s="28">
        <f>SUM(H15)</f>
        <v>2090</v>
      </c>
      <c r="I16" s="28">
        <f>SUM(I15)</f>
        <v>4510</v>
      </c>
      <c r="J16" s="2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10" s="14" customFormat="1" ht="31.5" customHeight="1">
      <c r="A17" s="84" t="s">
        <v>8</v>
      </c>
      <c r="B17" s="84"/>
      <c r="C17" s="84"/>
      <c r="D17" s="84"/>
      <c r="E17" s="84"/>
      <c r="F17" s="84"/>
      <c r="G17" s="84"/>
      <c r="H17" s="84"/>
      <c r="I17" s="84"/>
      <c r="J17" s="84"/>
    </row>
    <row r="18" spans="1:10" s="14" customFormat="1" ht="27" customHeight="1">
      <c r="A18" s="8">
        <v>2</v>
      </c>
      <c r="B18" s="30" t="s">
        <v>82</v>
      </c>
      <c r="C18" s="31">
        <v>11136133</v>
      </c>
      <c r="D18" s="8" t="s">
        <v>6</v>
      </c>
      <c r="E18" s="31">
        <v>5</v>
      </c>
      <c r="F18" s="32">
        <v>800</v>
      </c>
      <c r="G18" s="23">
        <f aca="true" t="shared" si="0" ref="G18:G38">F18/E18/2</f>
        <v>80</v>
      </c>
      <c r="H18" s="23">
        <f>F18/2</f>
        <v>400</v>
      </c>
      <c r="I18" s="23">
        <f>F18-H18</f>
        <v>400</v>
      </c>
      <c r="J18" s="8">
        <v>2018</v>
      </c>
    </row>
    <row r="19" spans="1:10" s="14" customFormat="1" ht="27" customHeight="1">
      <c r="A19" s="8">
        <v>3</v>
      </c>
      <c r="B19" s="30" t="s">
        <v>81</v>
      </c>
      <c r="C19" s="8">
        <v>11136175</v>
      </c>
      <c r="D19" s="8"/>
      <c r="E19" s="31">
        <v>10</v>
      </c>
      <c r="F19" s="32">
        <v>200</v>
      </c>
      <c r="G19" s="23">
        <f t="shared" si="0"/>
        <v>10</v>
      </c>
      <c r="H19" s="23">
        <f aca="true" t="shared" si="1" ref="H19:H33">F19/2</f>
        <v>100</v>
      </c>
      <c r="I19" s="23">
        <f aca="true" t="shared" si="2" ref="I19:I33">F19-H19</f>
        <v>100</v>
      </c>
      <c r="J19" s="8">
        <v>2018</v>
      </c>
    </row>
    <row r="20" spans="1:10" s="14" customFormat="1" ht="17.25" customHeight="1">
      <c r="A20" s="8">
        <v>4</v>
      </c>
      <c r="B20" s="30" t="s">
        <v>9</v>
      </c>
      <c r="C20" s="8">
        <v>11136035</v>
      </c>
      <c r="D20" s="8"/>
      <c r="E20" s="31">
        <v>1</v>
      </c>
      <c r="F20" s="32">
        <v>77</v>
      </c>
      <c r="G20" s="23">
        <f t="shared" si="0"/>
        <v>38.5</v>
      </c>
      <c r="H20" s="23">
        <f t="shared" si="1"/>
        <v>38.5</v>
      </c>
      <c r="I20" s="23">
        <f t="shared" si="2"/>
        <v>38.5</v>
      </c>
      <c r="J20" s="8">
        <v>2019</v>
      </c>
    </row>
    <row r="21" spans="1:10" s="14" customFormat="1" ht="17.25" customHeight="1">
      <c r="A21" s="8">
        <v>5</v>
      </c>
      <c r="B21" s="30" t="s">
        <v>10</v>
      </c>
      <c r="C21" s="8">
        <v>11136035</v>
      </c>
      <c r="D21" s="8"/>
      <c r="E21" s="31">
        <v>1</v>
      </c>
      <c r="F21" s="32">
        <v>85</v>
      </c>
      <c r="G21" s="23">
        <f t="shared" si="0"/>
        <v>42.5</v>
      </c>
      <c r="H21" s="23">
        <f t="shared" si="1"/>
        <v>42.5</v>
      </c>
      <c r="I21" s="23">
        <f t="shared" si="2"/>
        <v>42.5</v>
      </c>
      <c r="J21" s="8">
        <v>2019</v>
      </c>
    </row>
    <row r="22" spans="1:10" s="14" customFormat="1" ht="17.25" customHeight="1">
      <c r="A22" s="8">
        <v>6</v>
      </c>
      <c r="B22" s="30" t="s">
        <v>11</v>
      </c>
      <c r="C22" s="8">
        <v>11136035</v>
      </c>
      <c r="D22" s="8"/>
      <c r="E22" s="31">
        <v>1</v>
      </c>
      <c r="F22" s="32">
        <v>48</v>
      </c>
      <c r="G22" s="23">
        <f t="shared" si="0"/>
        <v>24</v>
      </c>
      <c r="H22" s="23">
        <f t="shared" si="1"/>
        <v>24</v>
      </c>
      <c r="I22" s="23">
        <f t="shared" si="2"/>
        <v>24</v>
      </c>
      <c r="J22" s="8">
        <v>2019</v>
      </c>
    </row>
    <row r="23" spans="1:10" s="14" customFormat="1" ht="17.25" customHeight="1">
      <c r="A23" s="8">
        <v>7</v>
      </c>
      <c r="B23" s="30" t="s">
        <v>12</v>
      </c>
      <c r="C23" s="31">
        <v>11136098</v>
      </c>
      <c r="D23" s="8"/>
      <c r="E23" s="31">
        <v>1</v>
      </c>
      <c r="F23" s="32">
        <v>150</v>
      </c>
      <c r="G23" s="23">
        <f t="shared" si="0"/>
        <v>75</v>
      </c>
      <c r="H23" s="23">
        <f t="shared" si="1"/>
        <v>75</v>
      </c>
      <c r="I23" s="23">
        <f t="shared" si="2"/>
        <v>75</v>
      </c>
      <c r="J23" s="8">
        <v>2019</v>
      </c>
    </row>
    <row r="24" spans="1:10" s="14" customFormat="1" ht="17.25" customHeight="1">
      <c r="A24" s="8">
        <v>8</v>
      </c>
      <c r="B24" s="30" t="s">
        <v>12</v>
      </c>
      <c r="C24" s="31">
        <v>11136098</v>
      </c>
      <c r="D24" s="8"/>
      <c r="E24" s="31">
        <v>1</v>
      </c>
      <c r="F24" s="32">
        <v>170</v>
      </c>
      <c r="G24" s="23">
        <f t="shared" si="0"/>
        <v>85</v>
      </c>
      <c r="H24" s="23">
        <f t="shared" si="1"/>
        <v>85</v>
      </c>
      <c r="I24" s="23">
        <f t="shared" si="2"/>
        <v>85</v>
      </c>
      <c r="J24" s="8">
        <v>2019</v>
      </c>
    </row>
    <row r="25" spans="1:10" s="14" customFormat="1" ht="17.25" customHeight="1">
      <c r="A25" s="8">
        <v>9</v>
      </c>
      <c r="B25" s="30" t="s">
        <v>13</v>
      </c>
      <c r="C25" s="31">
        <v>11136035</v>
      </c>
      <c r="D25" s="8"/>
      <c r="E25" s="31">
        <v>1</v>
      </c>
      <c r="F25" s="32">
        <v>80</v>
      </c>
      <c r="G25" s="23">
        <f t="shared" si="0"/>
        <v>40</v>
      </c>
      <c r="H25" s="23">
        <f t="shared" si="1"/>
        <v>40</v>
      </c>
      <c r="I25" s="23">
        <f t="shared" si="2"/>
        <v>40</v>
      </c>
      <c r="J25" s="8">
        <v>2019</v>
      </c>
    </row>
    <row r="26" spans="1:10" s="14" customFormat="1" ht="17.25" customHeight="1">
      <c r="A26" s="8">
        <v>10</v>
      </c>
      <c r="B26" s="33" t="s">
        <v>14</v>
      </c>
      <c r="C26" s="8">
        <v>11136016</v>
      </c>
      <c r="D26" s="8"/>
      <c r="E26" s="8">
        <v>2</v>
      </c>
      <c r="F26" s="23">
        <v>340</v>
      </c>
      <c r="G26" s="23">
        <f t="shared" si="0"/>
        <v>85</v>
      </c>
      <c r="H26" s="23">
        <f t="shared" si="1"/>
        <v>170</v>
      </c>
      <c r="I26" s="23">
        <f t="shared" si="2"/>
        <v>170</v>
      </c>
      <c r="J26" s="8">
        <v>2019</v>
      </c>
    </row>
    <row r="27" spans="1:10" s="14" customFormat="1" ht="17.25" customHeight="1">
      <c r="A27" s="8">
        <v>11</v>
      </c>
      <c r="B27" s="33" t="s">
        <v>14</v>
      </c>
      <c r="C27" s="8">
        <v>11136016</v>
      </c>
      <c r="D27" s="8"/>
      <c r="E27" s="34">
        <v>6</v>
      </c>
      <c r="F27" s="23">
        <v>270</v>
      </c>
      <c r="G27" s="23">
        <f t="shared" si="0"/>
        <v>22.5</v>
      </c>
      <c r="H27" s="23">
        <f t="shared" si="1"/>
        <v>135</v>
      </c>
      <c r="I27" s="23">
        <f t="shared" si="2"/>
        <v>135</v>
      </c>
      <c r="J27" s="8">
        <v>2019</v>
      </c>
    </row>
    <row r="28" spans="1:10" s="14" customFormat="1" ht="29.25" customHeight="1">
      <c r="A28" s="8">
        <v>12</v>
      </c>
      <c r="B28" s="33" t="s">
        <v>15</v>
      </c>
      <c r="C28" s="8">
        <v>11136035</v>
      </c>
      <c r="D28" s="8"/>
      <c r="E28" s="34">
        <v>1</v>
      </c>
      <c r="F28" s="23">
        <v>75</v>
      </c>
      <c r="G28" s="23">
        <f t="shared" si="0"/>
        <v>37.5</v>
      </c>
      <c r="H28" s="23">
        <f t="shared" si="1"/>
        <v>37.5</v>
      </c>
      <c r="I28" s="23">
        <f t="shared" si="2"/>
        <v>37.5</v>
      </c>
      <c r="J28" s="8">
        <v>2019</v>
      </c>
    </row>
    <row r="29" spans="1:10" s="14" customFormat="1" ht="25.5" customHeight="1">
      <c r="A29" s="8">
        <v>13</v>
      </c>
      <c r="B29" s="33" t="s">
        <v>16</v>
      </c>
      <c r="C29" s="8"/>
      <c r="D29" s="8"/>
      <c r="E29" s="34">
        <v>12</v>
      </c>
      <c r="F29" s="23">
        <v>180</v>
      </c>
      <c r="G29" s="23">
        <f t="shared" si="0"/>
        <v>7.5</v>
      </c>
      <c r="H29" s="23">
        <f t="shared" si="1"/>
        <v>90</v>
      </c>
      <c r="I29" s="23">
        <f t="shared" si="2"/>
        <v>90</v>
      </c>
      <c r="J29" s="8">
        <v>2019</v>
      </c>
    </row>
    <row r="30" spans="1:10" s="14" customFormat="1" ht="30" customHeight="1">
      <c r="A30" s="8">
        <v>14</v>
      </c>
      <c r="B30" s="33" t="s">
        <v>17</v>
      </c>
      <c r="C30" s="8">
        <v>11136200</v>
      </c>
      <c r="D30" s="8"/>
      <c r="E30" s="8">
        <v>1</v>
      </c>
      <c r="F30" s="23">
        <v>200</v>
      </c>
      <c r="G30" s="23">
        <f t="shared" si="0"/>
        <v>100</v>
      </c>
      <c r="H30" s="23">
        <f t="shared" si="1"/>
        <v>100</v>
      </c>
      <c r="I30" s="23">
        <f t="shared" si="2"/>
        <v>100</v>
      </c>
      <c r="J30" s="8">
        <v>2019</v>
      </c>
    </row>
    <row r="31" spans="1:10" s="14" customFormat="1" ht="27.75" customHeight="1">
      <c r="A31" s="8">
        <v>15</v>
      </c>
      <c r="B31" s="35" t="s">
        <v>83</v>
      </c>
      <c r="C31" s="8">
        <v>11136342</v>
      </c>
      <c r="D31" s="8"/>
      <c r="E31" s="8">
        <v>8</v>
      </c>
      <c r="F31" s="23">
        <v>4900</v>
      </c>
      <c r="G31" s="23">
        <f t="shared" si="0"/>
        <v>306.25</v>
      </c>
      <c r="H31" s="23">
        <f t="shared" si="1"/>
        <v>2450</v>
      </c>
      <c r="I31" s="23">
        <f t="shared" si="2"/>
        <v>2450</v>
      </c>
      <c r="J31" s="8">
        <v>2019</v>
      </c>
    </row>
    <row r="32" spans="1:10" s="13" customFormat="1" ht="21.75" customHeight="1">
      <c r="A32" s="8">
        <v>16</v>
      </c>
      <c r="B32" s="35" t="s">
        <v>18</v>
      </c>
      <c r="C32" s="8">
        <v>11136002</v>
      </c>
      <c r="D32" s="8"/>
      <c r="E32" s="8">
        <v>1</v>
      </c>
      <c r="F32" s="23">
        <v>5704.98</v>
      </c>
      <c r="G32" s="23">
        <f t="shared" si="0"/>
        <v>2852.49</v>
      </c>
      <c r="H32" s="23">
        <f t="shared" si="1"/>
        <v>2852.49</v>
      </c>
      <c r="I32" s="23">
        <f t="shared" si="2"/>
        <v>2852.49</v>
      </c>
      <c r="J32" s="8">
        <v>2020</v>
      </c>
    </row>
    <row r="33" spans="1:50" ht="26.25" customHeight="1">
      <c r="A33" s="8">
        <v>17</v>
      </c>
      <c r="B33" s="35" t="s">
        <v>19</v>
      </c>
      <c r="C33" s="8">
        <v>11136003</v>
      </c>
      <c r="D33" s="8"/>
      <c r="E33" s="8">
        <v>1</v>
      </c>
      <c r="F33" s="23">
        <v>1350</v>
      </c>
      <c r="G33" s="23">
        <f t="shared" si="0"/>
        <v>675</v>
      </c>
      <c r="H33" s="23">
        <f t="shared" si="1"/>
        <v>675</v>
      </c>
      <c r="I33" s="23">
        <f t="shared" si="2"/>
        <v>675</v>
      </c>
      <c r="J33" s="8">
        <v>2020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10" s="14" customFormat="1" ht="30.75" customHeight="1">
      <c r="A34" s="8"/>
      <c r="B34" s="24" t="s">
        <v>20</v>
      </c>
      <c r="C34" s="36"/>
      <c r="D34" s="21"/>
      <c r="E34" s="37">
        <f>SUM(E18:E33)</f>
        <v>53</v>
      </c>
      <c r="F34" s="38">
        <f>SUM(F18:F33)</f>
        <v>14629.98</v>
      </c>
      <c r="G34" s="38"/>
      <c r="H34" s="38">
        <f>SUM(H18:H33)</f>
        <v>7314.99</v>
      </c>
      <c r="I34" s="38">
        <f>SUM(I18:I33)</f>
        <v>7314.99</v>
      </c>
      <c r="J34" s="39"/>
    </row>
    <row r="35" spans="1:10" s="14" customFormat="1" ht="25.5" customHeight="1">
      <c r="A35" s="84" t="s">
        <v>21</v>
      </c>
      <c r="B35" s="84"/>
      <c r="C35" s="84"/>
      <c r="D35" s="84"/>
      <c r="E35" s="84"/>
      <c r="F35" s="84"/>
      <c r="G35" s="84"/>
      <c r="H35" s="84"/>
      <c r="I35" s="84"/>
      <c r="J35" s="84"/>
    </row>
    <row r="36" spans="1:10" s="14" customFormat="1" ht="15.75" customHeight="1">
      <c r="A36" s="8">
        <v>18</v>
      </c>
      <c r="B36" s="40" t="s">
        <v>22</v>
      </c>
      <c r="C36" s="8">
        <v>1114</v>
      </c>
      <c r="D36" s="8"/>
      <c r="E36" s="41">
        <v>160</v>
      </c>
      <c r="F36" s="42">
        <v>9600</v>
      </c>
      <c r="G36" s="23">
        <f t="shared" si="0"/>
        <v>30</v>
      </c>
      <c r="H36" s="23">
        <f>F36/2</f>
        <v>4800</v>
      </c>
      <c r="I36" s="23">
        <f>+F36-H36</f>
        <v>4800</v>
      </c>
      <c r="J36" s="8">
        <v>2019</v>
      </c>
    </row>
    <row r="37" spans="1:10" s="16" customFormat="1" ht="15.75" customHeight="1">
      <c r="A37" s="8">
        <v>19</v>
      </c>
      <c r="B37" s="81" t="s">
        <v>99</v>
      </c>
      <c r="C37" s="8">
        <v>1114</v>
      </c>
      <c r="D37" s="8"/>
      <c r="E37" s="41">
        <v>160</v>
      </c>
      <c r="F37" s="73">
        <v>6400</v>
      </c>
      <c r="G37" s="23">
        <f t="shared" si="0"/>
        <v>20</v>
      </c>
      <c r="H37" s="23">
        <f>F37/2</f>
        <v>3200</v>
      </c>
      <c r="I37" s="23">
        <f>+F37-H37</f>
        <v>3200</v>
      </c>
      <c r="J37" s="8">
        <v>2019</v>
      </c>
    </row>
    <row r="38" spans="1:10" s="17" customFormat="1" ht="21" customHeight="1">
      <c r="A38" s="8">
        <v>20</v>
      </c>
      <c r="B38" s="43" t="s">
        <v>23</v>
      </c>
      <c r="C38" s="8">
        <v>1114</v>
      </c>
      <c r="D38" s="8"/>
      <c r="E38" s="41">
        <v>160</v>
      </c>
      <c r="F38" s="73">
        <v>12800</v>
      </c>
      <c r="G38" s="23">
        <f t="shared" si="0"/>
        <v>40</v>
      </c>
      <c r="H38" s="23">
        <f>F38/2</f>
        <v>6400</v>
      </c>
      <c r="I38" s="23">
        <f>+F38-H38</f>
        <v>6400</v>
      </c>
      <c r="J38" s="8">
        <v>2019</v>
      </c>
    </row>
    <row r="39" spans="1:10" ht="28.5" customHeight="1">
      <c r="A39" s="8"/>
      <c r="B39" s="24" t="s">
        <v>24</v>
      </c>
      <c r="C39" s="21"/>
      <c r="D39" s="21"/>
      <c r="E39" s="37">
        <f>SUM(E36:E38)</f>
        <v>480</v>
      </c>
      <c r="F39" s="38">
        <f>SUM(F36:F38)</f>
        <v>28800</v>
      </c>
      <c r="G39" s="38"/>
      <c r="H39" s="44">
        <f>SUM(H36:H38)</f>
        <v>14400</v>
      </c>
      <c r="I39" s="38">
        <f>SUM(I36:I38)</f>
        <v>14400</v>
      </c>
      <c r="J39" s="21"/>
    </row>
    <row r="40" spans="1:10" ht="21" customHeight="1">
      <c r="A40" s="45"/>
      <c r="B40" s="51" t="s">
        <v>84</v>
      </c>
      <c r="C40" s="47"/>
      <c r="D40" s="48"/>
      <c r="E40" s="49">
        <f>E39+E34+E16</f>
        <v>534</v>
      </c>
      <c r="F40" s="50">
        <f>F39+F34+F16</f>
        <v>50029.979999999996</v>
      </c>
      <c r="G40" s="50"/>
      <c r="H40" s="50">
        <f>H39+H34+H16</f>
        <v>23804.989999999998</v>
      </c>
      <c r="I40" s="50">
        <f>I39+I34+I16</f>
        <v>26224.989999999998</v>
      </c>
      <c r="J40" s="46"/>
    </row>
  </sheetData>
  <sheetProtection/>
  <mergeCells count="21">
    <mergeCell ref="G10:G13"/>
    <mergeCell ref="F9:F13"/>
    <mergeCell ref="A14:J14"/>
    <mergeCell ref="A17:J17"/>
    <mergeCell ref="A7:J7"/>
    <mergeCell ref="A8:J8"/>
    <mergeCell ref="A9:A13"/>
    <mergeCell ref="B9:B13"/>
    <mergeCell ref="C9:C13"/>
    <mergeCell ref="I9:I13"/>
    <mergeCell ref="J9:J13"/>
    <mergeCell ref="G9:H9"/>
    <mergeCell ref="H10:H13"/>
    <mergeCell ref="A35:J35"/>
    <mergeCell ref="A2:J2"/>
    <mergeCell ref="A3:J3"/>
    <mergeCell ref="A4:J4"/>
    <mergeCell ref="A5:J5"/>
    <mergeCell ref="A6:J6"/>
    <mergeCell ref="D9:D13"/>
    <mergeCell ref="E9:E1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7"/>
  <sheetViews>
    <sheetView view="pageBreakPreview" zoomScaleSheetLayoutView="100" zoomScalePageLayoutView="0" workbookViewId="0" topLeftCell="A1">
      <selection activeCell="A4" sqref="A4:J4"/>
    </sheetView>
  </sheetViews>
  <sheetFormatPr defaultColWidth="9.140625" defaultRowHeight="21" customHeight="1"/>
  <cols>
    <col min="1" max="1" width="4.140625" style="1" customWidth="1"/>
    <col min="2" max="2" width="21.57421875" style="2" customWidth="1"/>
    <col min="3" max="3" width="10.140625" style="1" customWidth="1"/>
    <col min="4" max="4" width="4.8515625" style="3" customWidth="1"/>
    <col min="5" max="5" width="4.8515625" style="4" customWidth="1"/>
    <col min="6" max="6" width="8.28125" style="5" customWidth="1"/>
    <col min="7" max="7" width="7.00390625" style="5" customWidth="1"/>
    <col min="8" max="8" width="8.140625" style="1" customWidth="1"/>
    <col min="9" max="9" width="8.421875" style="1" customWidth="1"/>
    <col min="10" max="10" width="10.140625" style="1" customWidth="1"/>
    <col min="11" max="16384" width="9.140625" style="1" customWidth="1"/>
  </cols>
  <sheetData>
    <row r="1" spans="1:10" ht="21" customHeight="1">
      <c r="A1" s="85" t="s">
        <v>104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>
      <c r="A2" s="85" t="s">
        <v>103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21" customHeight="1">
      <c r="A3" s="85" t="s">
        <v>105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8.75" customHeight="1">
      <c r="A4" s="86" t="s">
        <v>102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8.75" customHeight="1">
      <c r="A5" s="86" t="s">
        <v>106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8" customHeight="1">
      <c r="A6" s="86" t="s">
        <v>107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21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28.5" customHeight="1">
      <c r="A8" s="87" t="s">
        <v>88</v>
      </c>
      <c r="B8" s="87"/>
      <c r="C8" s="87"/>
      <c r="D8" s="87"/>
      <c r="E8" s="87"/>
      <c r="F8" s="87"/>
      <c r="G8" s="87"/>
      <c r="H8" s="87"/>
      <c r="I8" s="87"/>
      <c r="J8" s="87"/>
    </row>
    <row r="9" spans="1:10" ht="46.5" customHeight="1">
      <c r="A9" s="92" t="s">
        <v>75</v>
      </c>
      <c r="B9" s="88" t="s">
        <v>0</v>
      </c>
      <c r="C9" s="83" t="s">
        <v>1</v>
      </c>
      <c r="D9" s="83" t="s">
        <v>2</v>
      </c>
      <c r="E9" s="90" t="s">
        <v>76</v>
      </c>
      <c r="F9" s="90" t="s">
        <v>77</v>
      </c>
      <c r="G9" s="89" t="s">
        <v>78</v>
      </c>
      <c r="H9" s="89"/>
      <c r="I9" s="90" t="s">
        <v>86</v>
      </c>
      <c r="J9" s="83" t="s">
        <v>3</v>
      </c>
    </row>
    <row r="10" spans="1:10" ht="21" customHeight="1">
      <c r="A10" s="92"/>
      <c r="B10" s="88"/>
      <c r="C10" s="83"/>
      <c r="D10" s="83"/>
      <c r="E10" s="90"/>
      <c r="F10" s="90"/>
      <c r="G10" s="90" t="s">
        <v>79</v>
      </c>
      <c r="H10" s="90" t="s">
        <v>25</v>
      </c>
      <c r="I10" s="90"/>
      <c r="J10" s="83"/>
    </row>
    <row r="11" spans="1:10" ht="21" customHeight="1">
      <c r="A11" s="92"/>
      <c r="B11" s="88"/>
      <c r="C11" s="83"/>
      <c r="D11" s="83"/>
      <c r="E11" s="90"/>
      <c r="F11" s="90"/>
      <c r="G11" s="90"/>
      <c r="H11" s="90"/>
      <c r="I11" s="90"/>
      <c r="J11" s="83"/>
    </row>
    <row r="12" spans="1:10" s="6" customFormat="1" ht="13.5" customHeight="1">
      <c r="A12" s="92"/>
      <c r="B12" s="88"/>
      <c r="C12" s="83"/>
      <c r="D12" s="83"/>
      <c r="E12" s="90"/>
      <c r="F12" s="90"/>
      <c r="G12" s="90"/>
      <c r="H12" s="90"/>
      <c r="I12" s="90"/>
      <c r="J12" s="83"/>
    </row>
    <row r="13" spans="1:10" s="6" customFormat="1" ht="21" customHeight="1" hidden="1">
      <c r="A13" s="92"/>
      <c r="B13" s="88"/>
      <c r="C13" s="83"/>
      <c r="D13" s="83"/>
      <c r="E13" s="90"/>
      <c r="F13" s="90"/>
      <c r="G13" s="90"/>
      <c r="H13" s="90"/>
      <c r="I13" s="90"/>
      <c r="J13" s="83"/>
    </row>
    <row r="14" spans="1:10" s="6" customFormat="1" ht="21" customHeight="1">
      <c r="A14" s="91" t="s">
        <v>4</v>
      </c>
      <c r="B14" s="91"/>
      <c r="C14" s="91"/>
      <c r="D14" s="91"/>
      <c r="E14" s="91"/>
      <c r="F14" s="91"/>
      <c r="G14" s="91"/>
      <c r="H14" s="91"/>
      <c r="I14" s="91"/>
      <c r="J14" s="91"/>
    </row>
    <row r="15" spans="1:10" s="6" customFormat="1" ht="15.75" customHeight="1">
      <c r="A15" s="20">
        <v>1</v>
      </c>
      <c r="B15" s="35" t="s">
        <v>5</v>
      </c>
      <c r="C15" s="8">
        <v>101490001</v>
      </c>
      <c r="D15" s="8" t="s">
        <v>6</v>
      </c>
      <c r="E15" s="8">
        <v>1</v>
      </c>
      <c r="F15" s="52">
        <v>6600</v>
      </c>
      <c r="G15" s="65">
        <v>2090</v>
      </c>
      <c r="H15" s="23">
        <v>2090</v>
      </c>
      <c r="I15" s="23">
        <f>F15-H15</f>
        <v>4510</v>
      </c>
      <c r="J15" s="53">
        <v>2017</v>
      </c>
    </row>
    <row r="16" spans="1:10" s="6" customFormat="1" ht="21" customHeight="1" hidden="1">
      <c r="A16" s="20"/>
      <c r="B16" s="24" t="s">
        <v>7</v>
      </c>
      <c r="C16" s="25"/>
      <c r="D16" s="26"/>
      <c r="E16" s="25">
        <f>SUM(E15)</f>
        <v>1</v>
      </c>
      <c r="F16" s="54">
        <f>SUM(F15)</f>
        <v>6600</v>
      </c>
      <c r="G16" s="54"/>
      <c r="H16" s="54">
        <f>SUM(H15)</f>
        <v>2090</v>
      </c>
      <c r="I16" s="54">
        <f>SUM(I15)</f>
        <v>4510</v>
      </c>
      <c r="J16" s="29"/>
    </row>
    <row r="17" spans="1:10" ht="21" customHeight="1">
      <c r="A17" s="91" t="s">
        <v>26</v>
      </c>
      <c r="B17" s="91"/>
      <c r="C17" s="91"/>
      <c r="D17" s="91"/>
      <c r="E17" s="91"/>
      <c r="F17" s="91"/>
      <c r="G17" s="91"/>
      <c r="H17" s="91"/>
      <c r="I17" s="91"/>
      <c r="J17" s="91"/>
    </row>
    <row r="18" spans="1:50" s="18" customFormat="1" ht="42" customHeight="1">
      <c r="A18" s="8">
        <v>2</v>
      </c>
      <c r="B18" s="35" t="s">
        <v>27</v>
      </c>
      <c r="C18" s="55">
        <v>1112</v>
      </c>
      <c r="D18" s="8" t="s">
        <v>6</v>
      </c>
      <c r="E18" s="8">
        <v>3</v>
      </c>
      <c r="F18" s="23">
        <v>645</v>
      </c>
      <c r="G18" s="23">
        <f>F18/E18/2</f>
        <v>107.5</v>
      </c>
      <c r="H18" s="23">
        <f>F18/2</f>
        <v>322.5</v>
      </c>
      <c r="I18" s="23">
        <f>F18-H18</f>
        <v>322.5</v>
      </c>
      <c r="J18" s="8">
        <v>2018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1:50" s="10" customFormat="1" ht="39.75" customHeight="1">
      <c r="A19" s="8">
        <v>3</v>
      </c>
      <c r="B19" s="35" t="s">
        <v>28</v>
      </c>
      <c r="C19" s="55">
        <v>1112</v>
      </c>
      <c r="D19" s="8" t="s">
        <v>6</v>
      </c>
      <c r="E19" s="8">
        <v>2</v>
      </c>
      <c r="F19" s="23">
        <v>650</v>
      </c>
      <c r="G19" s="23">
        <f>F19/E19/2</f>
        <v>162.5</v>
      </c>
      <c r="H19" s="23">
        <f>F19/2</f>
        <v>325</v>
      </c>
      <c r="I19" s="23">
        <f>F19-H19</f>
        <v>325</v>
      </c>
      <c r="J19" s="8">
        <v>2018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6.25" customHeight="1">
      <c r="A20" s="20"/>
      <c r="B20" s="24" t="s">
        <v>29</v>
      </c>
      <c r="C20" s="25"/>
      <c r="D20" s="26"/>
      <c r="E20" s="27">
        <f>SUM(E18:E19)</f>
        <v>5</v>
      </c>
      <c r="F20" s="72">
        <f>SUM(F18:F19)</f>
        <v>1295</v>
      </c>
      <c r="G20" s="72"/>
      <c r="H20" s="28">
        <f>SUM(H18:H19)</f>
        <v>647.5</v>
      </c>
      <c r="I20" s="28">
        <f>SUM(I18:I19)</f>
        <v>647.5</v>
      </c>
      <c r="J20" s="29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s="14" customFormat="1" ht="23.25" customHeight="1">
      <c r="A21" s="91" t="s">
        <v>8</v>
      </c>
      <c r="B21" s="91"/>
      <c r="C21" s="91"/>
      <c r="D21" s="91"/>
      <c r="E21" s="91"/>
      <c r="F21" s="91"/>
      <c r="G21" s="91"/>
      <c r="H21" s="91"/>
      <c r="I21" s="91"/>
      <c r="J21" s="91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s="14" customFormat="1" ht="27.75" customHeight="1">
      <c r="A22" s="8">
        <v>4</v>
      </c>
      <c r="B22" s="35" t="s">
        <v>98</v>
      </c>
      <c r="C22" s="8">
        <v>11136143</v>
      </c>
      <c r="D22" s="8" t="s">
        <v>6</v>
      </c>
      <c r="E22" s="8">
        <v>1</v>
      </c>
      <c r="F22" s="23">
        <v>924</v>
      </c>
      <c r="G22" s="23">
        <f aca="true" t="shared" si="0" ref="G22:G83">F22/E22/2</f>
        <v>462</v>
      </c>
      <c r="H22" s="23">
        <f>F22/2</f>
        <v>462</v>
      </c>
      <c r="I22" s="23">
        <f>F22-H22</f>
        <v>462</v>
      </c>
      <c r="J22" s="8">
        <v>2018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s="10" customFormat="1" ht="27" customHeight="1">
      <c r="A23" s="8">
        <v>5</v>
      </c>
      <c r="B23" s="35" t="s">
        <v>30</v>
      </c>
      <c r="C23" s="8">
        <v>11136143</v>
      </c>
      <c r="D23" s="8" t="s">
        <v>6</v>
      </c>
      <c r="E23" s="8">
        <v>3</v>
      </c>
      <c r="F23" s="23">
        <v>177</v>
      </c>
      <c r="G23" s="23">
        <f t="shared" si="0"/>
        <v>29.5</v>
      </c>
      <c r="H23" s="23">
        <f aca="true" t="shared" si="1" ref="H23:H73">F23/2</f>
        <v>88.5</v>
      </c>
      <c r="I23" s="23">
        <f aca="true" t="shared" si="2" ref="I23:I73">F23-H23</f>
        <v>88.5</v>
      </c>
      <c r="J23" s="8">
        <v>2018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s="13" customFormat="1" ht="31.5" customHeight="1">
      <c r="A24" s="8">
        <v>6</v>
      </c>
      <c r="B24" s="35" t="s">
        <v>31</v>
      </c>
      <c r="C24" s="8">
        <v>11136143</v>
      </c>
      <c r="D24" s="8" t="s">
        <v>6</v>
      </c>
      <c r="E24" s="8">
        <v>2</v>
      </c>
      <c r="F24" s="23">
        <v>118</v>
      </c>
      <c r="G24" s="23">
        <f t="shared" si="0"/>
        <v>29.5</v>
      </c>
      <c r="H24" s="23">
        <f t="shared" si="1"/>
        <v>59</v>
      </c>
      <c r="I24" s="23">
        <f t="shared" si="2"/>
        <v>59</v>
      </c>
      <c r="J24" s="8">
        <v>2018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14" customFormat="1" ht="43.5" customHeight="1">
      <c r="A25" s="8">
        <v>7</v>
      </c>
      <c r="B25" s="35" t="s">
        <v>32</v>
      </c>
      <c r="C25" s="8">
        <v>11136142</v>
      </c>
      <c r="D25" s="8" t="s">
        <v>6</v>
      </c>
      <c r="E25" s="8">
        <v>1</v>
      </c>
      <c r="F25" s="23">
        <v>3650</v>
      </c>
      <c r="G25" s="64">
        <f t="shared" si="0"/>
        <v>1825</v>
      </c>
      <c r="H25" s="23">
        <f t="shared" si="1"/>
        <v>1825</v>
      </c>
      <c r="I25" s="23">
        <f t="shared" si="2"/>
        <v>1825</v>
      </c>
      <c r="J25" s="8">
        <v>2018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10" s="14" customFormat="1" ht="30.75" customHeight="1">
      <c r="A26" s="8">
        <v>8</v>
      </c>
      <c r="B26" s="35" t="s">
        <v>94</v>
      </c>
      <c r="C26" s="8">
        <v>11136208</v>
      </c>
      <c r="D26" s="8" t="s">
        <v>6</v>
      </c>
      <c r="E26" s="8">
        <v>1</v>
      </c>
      <c r="F26" s="23">
        <v>195</v>
      </c>
      <c r="G26" s="23">
        <f t="shared" si="0"/>
        <v>97.5</v>
      </c>
      <c r="H26" s="23">
        <f t="shared" si="1"/>
        <v>97.5</v>
      </c>
      <c r="I26" s="23">
        <f t="shared" si="2"/>
        <v>97.5</v>
      </c>
      <c r="J26" s="8">
        <v>2018</v>
      </c>
    </row>
    <row r="27" spans="1:10" s="14" customFormat="1" ht="28.5" customHeight="1">
      <c r="A27" s="8">
        <v>9</v>
      </c>
      <c r="B27" s="35" t="s">
        <v>33</v>
      </c>
      <c r="C27" s="8">
        <v>11136208</v>
      </c>
      <c r="D27" s="8" t="s">
        <v>6</v>
      </c>
      <c r="E27" s="20">
        <v>2</v>
      </c>
      <c r="F27" s="56">
        <v>1590</v>
      </c>
      <c r="G27" s="23">
        <f t="shared" si="0"/>
        <v>397.5</v>
      </c>
      <c r="H27" s="23">
        <f t="shared" si="1"/>
        <v>795</v>
      </c>
      <c r="I27" s="23">
        <f t="shared" si="2"/>
        <v>795</v>
      </c>
      <c r="J27" s="8">
        <v>2018</v>
      </c>
    </row>
    <row r="28" spans="1:10" s="14" customFormat="1" ht="29.25" customHeight="1">
      <c r="A28" s="8">
        <v>10</v>
      </c>
      <c r="B28" s="35" t="s">
        <v>34</v>
      </c>
      <c r="C28" s="8">
        <v>11136208</v>
      </c>
      <c r="D28" s="8" t="s">
        <v>6</v>
      </c>
      <c r="E28" s="8">
        <v>2</v>
      </c>
      <c r="F28" s="23">
        <v>1590</v>
      </c>
      <c r="G28" s="23">
        <f t="shared" si="0"/>
        <v>397.5</v>
      </c>
      <c r="H28" s="23">
        <f t="shared" si="1"/>
        <v>795</v>
      </c>
      <c r="I28" s="23">
        <f t="shared" si="2"/>
        <v>795</v>
      </c>
      <c r="J28" s="8">
        <v>2018</v>
      </c>
    </row>
    <row r="29" spans="1:10" s="14" customFormat="1" ht="30.75" customHeight="1">
      <c r="A29" s="8">
        <v>11</v>
      </c>
      <c r="B29" s="35" t="s">
        <v>35</v>
      </c>
      <c r="C29" s="8">
        <v>11136143</v>
      </c>
      <c r="D29" s="8" t="s">
        <v>6</v>
      </c>
      <c r="E29" s="8">
        <v>3</v>
      </c>
      <c r="F29" s="23">
        <v>1545</v>
      </c>
      <c r="G29" s="23">
        <f t="shared" si="0"/>
        <v>257.5</v>
      </c>
      <c r="H29" s="23">
        <f t="shared" si="1"/>
        <v>772.5</v>
      </c>
      <c r="I29" s="23">
        <f t="shared" si="2"/>
        <v>772.5</v>
      </c>
      <c r="J29" s="8">
        <v>2018</v>
      </c>
    </row>
    <row r="30" spans="1:10" s="14" customFormat="1" ht="30" customHeight="1">
      <c r="A30" s="8">
        <v>12</v>
      </c>
      <c r="B30" s="35" t="s">
        <v>36</v>
      </c>
      <c r="C30" s="8">
        <v>11136143</v>
      </c>
      <c r="D30" s="8" t="s">
        <v>6</v>
      </c>
      <c r="E30" s="8">
        <v>1</v>
      </c>
      <c r="F30" s="23">
        <v>395</v>
      </c>
      <c r="G30" s="23">
        <f t="shared" si="0"/>
        <v>197.5</v>
      </c>
      <c r="H30" s="23">
        <f t="shared" si="1"/>
        <v>197.5</v>
      </c>
      <c r="I30" s="23">
        <f t="shared" si="2"/>
        <v>197.5</v>
      </c>
      <c r="J30" s="8">
        <v>2018</v>
      </c>
    </row>
    <row r="31" spans="1:10" s="14" customFormat="1" ht="27" customHeight="1">
      <c r="A31" s="8">
        <v>13</v>
      </c>
      <c r="B31" s="35" t="s">
        <v>37</v>
      </c>
      <c r="C31" s="8">
        <v>11136143</v>
      </c>
      <c r="D31" s="8" t="s">
        <v>6</v>
      </c>
      <c r="E31" s="8">
        <v>3</v>
      </c>
      <c r="F31" s="23">
        <v>720</v>
      </c>
      <c r="G31" s="23">
        <f t="shared" si="0"/>
        <v>120</v>
      </c>
      <c r="H31" s="23">
        <f t="shared" si="1"/>
        <v>360</v>
      </c>
      <c r="I31" s="23">
        <f t="shared" si="2"/>
        <v>360</v>
      </c>
      <c r="J31" s="8">
        <v>2018</v>
      </c>
    </row>
    <row r="32" spans="1:10" s="14" customFormat="1" ht="45" customHeight="1">
      <c r="A32" s="8">
        <v>14</v>
      </c>
      <c r="B32" s="35" t="s">
        <v>38</v>
      </c>
      <c r="C32" s="8">
        <v>11136143</v>
      </c>
      <c r="D32" s="8" t="s">
        <v>6</v>
      </c>
      <c r="E32" s="8">
        <v>1</v>
      </c>
      <c r="F32" s="23">
        <v>395</v>
      </c>
      <c r="G32" s="23">
        <f t="shared" si="0"/>
        <v>197.5</v>
      </c>
      <c r="H32" s="23">
        <f t="shared" si="1"/>
        <v>197.5</v>
      </c>
      <c r="I32" s="23">
        <f t="shared" si="2"/>
        <v>197.5</v>
      </c>
      <c r="J32" s="8">
        <v>2018</v>
      </c>
    </row>
    <row r="33" spans="1:10" s="14" customFormat="1" ht="42" customHeight="1">
      <c r="A33" s="8">
        <v>15</v>
      </c>
      <c r="B33" s="35" t="s">
        <v>95</v>
      </c>
      <c r="C33" s="8">
        <v>11136143</v>
      </c>
      <c r="D33" s="8" t="s">
        <v>6</v>
      </c>
      <c r="E33" s="8">
        <v>2</v>
      </c>
      <c r="F33" s="23">
        <v>2930</v>
      </c>
      <c r="G33" s="23">
        <f t="shared" si="0"/>
        <v>732.5</v>
      </c>
      <c r="H33" s="23">
        <f t="shared" si="1"/>
        <v>1465</v>
      </c>
      <c r="I33" s="23">
        <f t="shared" si="2"/>
        <v>1465</v>
      </c>
      <c r="J33" s="8">
        <v>2018</v>
      </c>
    </row>
    <row r="34" spans="1:10" s="14" customFormat="1" ht="46.5" customHeight="1">
      <c r="A34" s="8">
        <v>16</v>
      </c>
      <c r="B34" s="35" t="s">
        <v>93</v>
      </c>
      <c r="C34" s="8">
        <v>11136143</v>
      </c>
      <c r="D34" s="8" t="s">
        <v>6</v>
      </c>
      <c r="E34" s="8">
        <v>2</v>
      </c>
      <c r="F34" s="23">
        <v>2930</v>
      </c>
      <c r="G34" s="23">
        <f t="shared" si="0"/>
        <v>732.5</v>
      </c>
      <c r="H34" s="23">
        <f t="shared" si="1"/>
        <v>1465</v>
      </c>
      <c r="I34" s="23">
        <f t="shared" si="2"/>
        <v>1465</v>
      </c>
      <c r="J34" s="8">
        <v>2018</v>
      </c>
    </row>
    <row r="35" spans="1:10" s="14" customFormat="1" ht="41.25" customHeight="1">
      <c r="A35" s="8">
        <v>17</v>
      </c>
      <c r="B35" s="35" t="s">
        <v>96</v>
      </c>
      <c r="C35" s="8">
        <v>11136143</v>
      </c>
      <c r="D35" s="8" t="s">
        <v>6</v>
      </c>
      <c r="E35" s="8">
        <v>1</v>
      </c>
      <c r="F35" s="23">
        <v>445</v>
      </c>
      <c r="G35" s="23">
        <f t="shared" si="0"/>
        <v>222.5</v>
      </c>
      <c r="H35" s="23">
        <f t="shared" si="1"/>
        <v>222.5</v>
      </c>
      <c r="I35" s="23">
        <f t="shared" si="2"/>
        <v>222.5</v>
      </c>
      <c r="J35" s="8">
        <v>2018</v>
      </c>
    </row>
    <row r="36" spans="1:10" s="14" customFormat="1" ht="21.75" customHeight="1">
      <c r="A36" s="8">
        <v>18</v>
      </c>
      <c r="B36" s="35" t="s">
        <v>39</v>
      </c>
      <c r="C36" s="8">
        <v>11136143</v>
      </c>
      <c r="D36" s="8" t="s">
        <v>6</v>
      </c>
      <c r="E36" s="8">
        <v>3</v>
      </c>
      <c r="F36" s="23">
        <v>408</v>
      </c>
      <c r="G36" s="23">
        <f t="shared" si="0"/>
        <v>68</v>
      </c>
      <c r="H36" s="23">
        <f t="shared" si="1"/>
        <v>204</v>
      </c>
      <c r="I36" s="23">
        <f t="shared" si="2"/>
        <v>204</v>
      </c>
      <c r="J36" s="8">
        <v>2018</v>
      </c>
    </row>
    <row r="37" spans="1:10" s="14" customFormat="1" ht="27" customHeight="1">
      <c r="A37" s="8">
        <v>19</v>
      </c>
      <c r="B37" s="35" t="s">
        <v>89</v>
      </c>
      <c r="C37" s="8">
        <v>11136143</v>
      </c>
      <c r="D37" s="8" t="s">
        <v>6</v>
      </c>
      <c r="E37" s="8">
        <v>1</v>
      </c>
      <c r="F37" s="23">
        <v>1585</v>
      </c>
      <c r="G37" s="23">
        <f t="shared" si="0"/>
        <v>792.5</v>
      </c>
      <c r="H37" s="23">
        <f t="shared" si="1"/>
        <v>792.5</v>
      </c>
      <c r="I37" s="23">
        <f t="shared" si="2"/>
        <v>792.5</v>
      </c>
      <c r="J37" s="8">
        <v>2018</v>
      </c>
    </row>
    <row r="38" spans="1:10" s="14" customFormat="1" ht="29.25" customHeight="1">
      <c r="A38" s="8">
        <v>20</v>
      </c>
      <c r="B38" s="35" t="s">
        <v>40</v>
      </c>
      <c r="C38" s="8">
        <v>11136143</v>
      </c>
      <c r="D38" s="8" t="s">
        <v>6</v>
      </c>
      <c r="E38" s="8">
        <v>1</v>
      </c>
      <c r="F38" s="23">
        <v>58</v>
      </c>
      <c r="G38" s="23">
        <f t="shared" si="0"/>
        <v>29</v>
      </c>
      <c r="H38" s="23">
        <f t="shared" si="1"/>
        <v>29</v>
      </c>
      <c r="I38" s="23">
        <f t="shared" si="2"/>
        <v>29</v>
      </c>
      <c r="J38" s="8">
        <v>2018</v>
      </c>
    </row>
    <row r="39" spans="1:10" s="14" customFormat="1" ht="29.25" customHeight="1">
      <c r="A39" s="8">
        <v>21</v>
      </c>
      <c r="B39" s="35" t="s">
        <v>41</v>
      </c>
      <c r="C39" s="8">
        <v>11136143</v>
      </c>
      <c r="D39" s="8" t="s">
        <v>6</v>
      </c>
      <c r="E39" s="8">
        <v>2</v>
      </c>
      <c r="F39" s="23">
        <v>330</v>
      </c>
      <c r="G39" s="23">
        <f t="shared" si="0"/>
        <v>82.5</v>
      </c>
      <c r="H39" s="23">
        <f t="shared" si="1"/>
        <v>165</v>
      </c>
      <c r="I39" s="23">
        <f t="shared" si="2"/>
        <v>165</v>
      </c>
      <c r="J39" s="8">
        <v>2018</v>
      </c>
    </row>
    <row r="40" spans="1:10" s="14" customFormat="1" ht="40.5" customHeight="1">
      <c r="A40" s="8">
        <v>22</v>
      </c>
      <c r="B40" s="35" t="s">
        <v>42</v>
      </c>
      <c r="C40" s="8">
        <v>11136142</v>
      </c>
      <c r="D40" s="8" t="s">
        <v>6</v>
      </c>
      <c r="E40" s="8">
        <v>1</v>
      </c>
      <c r="F40" s="23">
        <v>465</v>
      </c>
      <c r="G40" s="23">
        <f t="shared" si="0"/>
        <v>232.5</v>
      </c>
      <c r="H40" s="23">
        <f t="shared" si="1"/>
        <v>232.5</v>
      </c>
      <c r="I40" s="23">
        <f t="shared" si="2"/>
        <v>232.5</v>
      </c>
      <c r="J40" s="8">
        <v>2018</v>
      </c>
    </row>
    <row r="41" spans="1:10" s="14" customFormat="1" ht="49.5" customHeight="1">
      <c r="A41" s="8">
        <v>23</v>
      </c>
      <c r="B41" s="35" t="s">
        <v>43</v>
      </c>
      <c r="C41" s="8">
        <v>11136142</v>
      </c>
      <c r="D41" s="8" t="s">
        <v>6</v>
      </c>
      <c r="E41" s="8">
        <v>1</v>
      </c>
      <c r="F41" s="23">
        <v>94</v>
      </c>
      <c r="G41" s="23">
        <f t="shared" si="0"/>
        <v>47</v>
      </c>
      <c r="H41" s="23">
        <f t="shared" si="1"/>
        <v>47</v>
      </c>
      <c r="I41" s="23">
        <f t="shared" si="2"/>
        <v>47</v>
      </c>
      <c r="J41" s="8">
        <v>2018</v>
      </c>
    </row>
    <row r="42" spans="1:10" s="14" customFormat="1" ht="30" customHeight="1">
      <c r="A42" s="8">
        <v>24</v>
      </c>
      <c r="B42" s="35" t="s">
        <v>92</v>
      </c>
      <c r="C42" s="8">
        <v>11136143</v>
      </c>
      <c r="D42" s="8" t="s">
        <v>6</v>
      </c>
      <c r="E42" s="8">
        <v>1</v>
      </c>
      <c r="F42" s="23">
        <v>195</v>
      </c>
      <c r="G42" s="23">
        <f t="shared" si="0"/>
        <v>97.5</v>
      </c>
      <c r="H42" s="23">
        <f t="shared" si="1"/>
        <v>97.5</v>
      </c>
      <c r="I42" s="23">
        <f t="shared" si="2"/>
        <v>97.5</v>
      </c>
      <c r="J42" s="8">
        <v>2018</v>
      </c>
    </row>
    <row r="43" spans="1:10" s="14" customFormat="1" ht="24.75" customHeight="1">
      <c r="A43" s="8">
        <v>25</v>
      </c>
      <c r="B43" s="35" t="s">
        <v>85</v>
      </c>
      <c r="C43" s="8">
        <v>11136143</v>
      </c>
      <c r="D43" s="8" t="s">
        <v>6</v>
      </c>
      <c r="E43" s="8">
        <v>1</v>
      </c>
      <c r="F43" s="23">
        <v>229</v>
      </c>
      <c r="G43" s="23">
        <f t="shared" si="0"/>
        <v>114.5</v>
      </c>
      <c r="H43" s="23">
        <f t="shared" si="1"/>
        <v>114.5</v>
      </c>
      <c r="I43" s="23">
        <f t="shared" si="2"/>
        <v>114.5</v>
      </c>
      <c r="J43" s="8">
        <v>2018</v>
      </c>
    </row>
    <row r="44" spans="1:10" s="14" customFormat="1" ht="26.25" customHeight="1">
      <c r="A44" s="8">
        <v>26</v>
      </c>
      <c r="B44" s="35" t="s">
        <v>44</v>
      </c>
      <c r="C44" s="8">
        <v>11136143</v>
      </c>
      <c r="D44" s="8" t="s">
        <v>6</v>
      </c>
      <c r="E44" s="8">
        <v>3</v>
      </c>
      <c r="F44" s="23">
        <v>495</v>
      </c>
      <c r="G44" s="23">
        <f t="shared" si="0"/>
        <v>82.5</v>
      </c>
      <c r="H44" s="23">
        <f t="shared" si="1"/>
        <v>247.5</v>
      </c>
      <c r="I44" s="23">
        <f t="shared" si="2"/>
        <v>247.5</v>
      </c>
      <c r="J44" s="8">
        <v>2018</v>
      </c>
    </row>
    <row r="45" spans="1:10" s="14" customFormat="1" ht="48" customHeight="1">
      <c r="A45" s="8">
        <v>27</v>
      </c>
      <c r="B45" s="35" t="s">
        <v>45</v>
      </c>
      <c r="C45" s="8">
        <v>11136208</v>
      </c>
      <c r="D45" s="8" t="s">
        <v>6</v>
      </c>
      <c r="E45" s="8">
        <v>1</v>
      </c>
      <c r="F45" s="23">
        <v>102</v>
      </c>
      <c r="G45" s="23">
        <f t="shared" si="0"/>
        <v>51</v>
      </c>
      <c r="H45" s="23">
        <f t="shared" si="1"/>
        <v>51</v>
      </c>
      <c r="I45" s="23">
        <f t="shared" si="2"/>
        <v>51</v>
      </c>
      <c r="J45" s="8">
        <v>2018</v>
      </c>
    </row>
    <row r="46" spans="1:10" s="14" customFormat="1" ht="30" customHeight="1">
      <c r="A46" s="8">
        <v>28</v>
      </c>
      <c r="B46" s="35" t="s">
        <v>46</v>
      </c>
      <c r="C46" s="8">
        <v>11136208</v>
      </c>
      <c r="D46" s="8" t="s">
        <v>6</v>
      </c>
      <c r="E46" s="8">
        <v>1</v>
      </c>
      <c r="F46" s="23">
        <v>95</v>
      </c>
      <c r="G46" s="23">
        <f t="shared" si="0"/>
        <v>47.5</v>
      </c>
      <c r="H46" s="23">
        <f t="shared" si="1"/>
        <v>47.5</v>
      </c>
      <c r="I46" s="23">
        <f t="shared" si="2"/>
        <v>47.5</v>
      </c>
      <c r="J46" s="8">
        <v>2018</v>
      </c>
    </row>
    <row r="47" spans="1:10" s="14" customFormat="1" ht="28.5" customHeight="1">
      <c r="A47" s="8">
        <v>29</v>
      </c>
      <c r="B47" s="35" t="s">
        <v>47</v>
      </c>
      <c r="C47" s="8">
        <v>11136143</v>
      </c>
      <c r="D47" s="8" t="s">
        <v>6</v>
      </c>
      <c r="E47" s="8">
        <v>2</v>
      </c>
      <c r="F47" s="23">
        <v>470</v>
      </c>
      <c r="G47" s="23">
        <f t="shared" si="0"/>
        <v>117.5</v>
      </c>
      <c r="H47" s="23">
        <f t="shared" si="1"/>
        <v>235</v>
      </c>
      <c r="I47" s="23">
        <f t="shared" si="2"/>
        <v>235</v>
      </c>
      <c r="J47" s="8">
        <v>2018</v>
      </c>
    </row>
    <row r="48" spans="1:10" s="14" customFormat="1" ht="33" customHeight="1">
      <c r="A48" s="8">
        <v>30</v>
      </c>
      <c r="B48" s="35" t="s">
        <v>48</v>
      </c>
      <c r="C48" s="8">
        <v>11136143</v>
      </c>
      <c r="D48" s="8" t="s">
        <v>6</v>
      </c>
      <c r="E48" s="8">
        <v>3</v>
      </c>
      <c r="F48" s="23">
        <v>324</v>
      </c>
      <c r="G48" s="23">
        <f t="shared" si="0"/>
        <v>54</v>
      </c>
      <c r="H48" s="23">
        <f t="shared" si="1"/>
        <v>162</v>
      </c>
      <c r="I48" s="23">
        <f t="shared" si="2"/>
        <v>162</v>
      </c>
      <c r="J48" s="8">
        <v>2018</v>
      </c>
    </row>
    <row r="49" spans="1:10" s="14" customFormat="1" ht="17.25" customHeight="1">
      <c r="A49" s="8">
        <v>31</v>
      </c>
      <c r="B49" s="35" t="s">
        <v>49</v>
      </c>
      <c r="C49" s="8">
        <v>11136143</v>
      </c>
      <c r="D49" s="8" t="s">
        <v>6</v>
      </c>
      <c r="E49" s="8">
        <v>3</v>
      </c>
      <c r="F49" s="23">
        <v>975</v>
      </c>
      <c r="G49" s="23">
        <f t="shared" si="0"/>
        <v>162.5</v>
      </c>
      <c r="H49" s="23">
        <f t="shared" si="1"/>
        <v>487.5</v>
      </c>
      <c r="I49" s="23">
        <f t="shared" si="2"/>
        <v>487.5</v>
      </c>
      <c r="J49" s="8">
        <v>2018</v>
      </c>
    </row>
    <row r="50" spans="1:10" s="14" customFormat="1" ht="42.75" customHeight="1">
      <c r="A50" s="8">
        <v>32</v>
      </c>
      <c r="B50" s="35" t="s">
        <v>50</v>
      </c>
      <c r="C50" s="8">
        <v>11136142</v>
      </c>
      <c r="D50" s="8" t="s">
        <v>6</v>
      </c>
      <c r="E50" s="8">
        <v>3</v>
      </c>
      <c r="F50" s="23">
        <v>1035</v>
      </c>
      <c r="G50" s="23">
        <f t="shared" si="0"/>
        <v>172.5</v>
      </c>
      <c r="H50" s="23">
        <f t="shared" si="1"/>
        <v>517.5</v>
      </c>
      <c r="I50" s="23">
        <f t="shared" si="2"/>
        <v>517.5</v>
      </c>
      <c r="J50" s="8">
        <v>2018</v>
      </c>
    </row>
    <row r="51" spans="1:10" s="14" customFormat="1" ht="42.75" customHeight="1">
      <c r="A51" s="8">
        <v>33</v>
      </c>
      <c r="B51" s="35" t="s">
        <v>51</v>
      </c>
      <c r="C51" s="8">
        <v>11136142</v>
      </c>
      <c r="D51" s="8" t="s">
        <v>6</v>
      </c>
      <c r="E51" s="8">
        <v>1</v>
      </c>
      <c r="F51" s="23">
        <v>345</v>
      </c>
      <c r="G51" s="23">
        <f t="shared" si="0"/>
        <v>172.5</v>
      </c>
      <c r="H51" s="23">
        <f t="shared" si="1"/>
        <v>172.5</v>
      </c>
      <c r="I51" s="23">
        <f t="shared" si="2"/>
        <v>172.5</v>
      </c>
      <c r="J51" s="8">
        <v>2018</v>
      </c>
    </row>
    <row r="52" spans="1:10" s="14" customFormat="1" ht="21" customHeight="1">
      <c r="A52" s="8">
        <v>34</v>
      </c>
      <c r="B52" s="35" t="s">
        <v>52</v>
      </c>
      <c r="C52" s="8">
        <v>11136143</v>
      </c>
      <c r="D52" s="8" t="s">
        <v>6</v>
      </c>
      <c r="E52" s="8">
        <v>1</v>
      </c>
      <c r="F52" s="23">
        <v>465</v>
      </c>
      <c r="G52" s="23">
        <f t="shared" si="0"/>
        <v>232.5</v>
      </c>
      <c r="H52" s="23">
        <f t="shared" si="1"/>
        <v>232.5</v>
      </c>
      <c r="I52" s="23">
        <f t="shared" si="2"/>
        <v>232.5</v>
      </c>
      <c r="J52" s="8">
        <v>2018</v>
      </c>
    </row>
    <row r="53" spans="1:10" s="14" customFormat="1" ht="29.25" customHeight="1">
      <c r="A53" s="8">
        <v>35</v>
      </c>
      <c r="B53" s="35" t="s">
        <v>90</v>
      </c>
      <c r="C53" s="8">
        <v>11136142</v>
      </c>
      <c r="D53" s="8" t="s">
        <v>6</v>
      </c>
      <c r="E53" s="8">
        <v>2</v>
      </c>
      <c r="F53" s="23">
        <v>930</v>
      </c>
      <c r="G53" s="23">
        <f t="shared" si="0"/>
        <v>232.5</v>
      </c>
      <c r="H53" s="23">
        <f t="shared" si="1"/>
        <v>465</v>
      </c>
      <c r="I53" s="23">
        <f t="shared" si="2"/>
        <v>465</v>
      </c>
      <c r="J53" s="8">
        <v>2018</v>
      </c>
    </row>
    <row r="54" spans="1:10" s="14" customFormat="1" ht="30" customHeight="1">
      <c r="A54" s="8">
        <v>36</v>
      </c>
      <c r="B54" s="35" t="s">
        <v>91</v>
      </c>
      <c r="C54" s="8">
        <v>11136143</v>
      </c>
      <c r="D54" s="8" t="s">
        <v>6</v>
      </c>
      <c r="E54" s="8">
        <v>1</v>
      </c>
      <c r="F54" s="23">
        <v>425</v>
      </c>
      <c r="G54" s="23">
        <f t="shared" si="0"/>
        <v>212.5</v>
      </c>
      <c r="H54" s="23">
        <f t="shared" si="1"/>
        <v>212.5</v>
      </c>
      <c r="I54" s="23">
        <f t="shared" si="2"/>
        <v>212.5</v>
      </c>
      <c r="J54" s="8">
        <v>2018</v>
      </c>
    </row>
    <row r="55" spans="1:10" s="14" customFormat="1" ht="28.5" customHeight="1">
      <c r="A55" s="8">
        <v>37</v>
      </c>
      <c r="B55" s="35" t="s">
        <v>97</v>
      </c>
      <c r="C55" s="8">
        <v>11136143</v>
      </c>
      <c r="D55" s="8" t="s">
        <v>6</v>
      </c>
      <c r="E55" s="8">
        <v>2</v>
      </c>
      <c r="F55" s="23">
        <v>990</v>
      </c>
      <c r="G55" s="23">
        <f t="shared" si="0"/>
        <v>247.5</v>
      </c>
      <c r="H55" s="23">
        <f t="shared" si="1"/>
        <v>495</v>
      </c>
      <c r="I55" s="23">
        <f t="shared" si="2"/>
        <v>495</v>
      </c>
      <c r="J55" s="8">
        <v>2018</v>
      </c>
    </row>
    <row r="56" spans="1:10" s="14" customFormat="1" ht="33" customHeight="1">
      <c r="A56" s="8">
        <v>38</v>
      </c>
      <c r="B56" s="35" t="s">
        <v>53</v>
      </c>
      <c r="C56" s="8">
        <v>11136143</v>
      </c>
      <c r="D56" s="8" t="s">
        <v>6</v>
      </c>
      <c r="E56" s="8">
        <v>1</v>
      </c>
      <c r="F56" s="23">
        <v>725</v>
      </c>
      <c r="G56" s="23">
        <f t="shared" si="0"/>
        <v>362.5</v>
      </c>
      <c r="H56" s="23">
        <f t="shared" si="1"/>
        <v>362.5</v>
      </c>
      <c r="I56" s="23">
        <f t="shared" si="2"/>
        <v>362.5</v>
      </c>
      <c r="J56" s="8">
        <v>2018</v>
      </c>
    </row>
    <row r="57" spans="1:10" s="14" customFormat="1" ht="29.25" customHeight="1">
      <c r="A57" s="8">
        <v>39</v>
      </c>
      <c r="B57" s="35" t="s">
        <v>54</v>
      </c>
      <c r="C57" s="8">
        <v>11136143</v>
      </c>
      <c r="D57" s="8" t="s">
        <v>6</v>
      </c>
      <c r="E57" s="8">
        <v>1</v>
      </c>
      <c r="F57" s="23">
        <v>345</v>
      </c>
      <c r="G57" s="23">
        <f t="shared" si="0"/>
        <v>172.5</v>
      </c>
      <c r="H57" s="23">
        <f t="shared" si="1"/>
        <v>172.5</v>
      </c>
      <c r="I57" s="23">
        <f t="shared" si="2"/>
        <v>172.5</v>
      </c>
      <c r="J57" s="8">
        <v>2018</v>
      </c>
    </row>
    <row r="58" spans="1:10" s="14" customFormat="1" ht="21.75" customHeight="1">
      <c r="A58" s="8">
        <v>40</v>
      </c>
      <c r="B58" s="57" t="s">
        <v>55</v>
      </c>
      <c r="C58" s="31">
        <v>11137843</v>
      </c>
      <c r="D58" s="8" t="s">
        <v>6</v>
      </c>
      <c r="E58" s="8">
        <v>1</v>
      </c>
      <c r="F58" s="23">
        <v>5000</v>
      </c>
      <c r="G58" s="64">
        <f t="shared" si="0"/>
        <v>2500</v>
      </c>
      <c r="H58" s="23">
        <f t="shared" si="1"/>
        <v>2500</v>
      </c>
      <c r="I58" s="23">
        <f t="shared" si="2"/>
        <v>2500</v>
      </c>
      <c r="J58" s="8">
        <v>2018</v>
      </c>
    </row>
    <row r="59" spans="1:10" s="14" customFormat="1" ht="24" customHeight="1">
      <c r="A59" s="8">
        <v>41</v>
      </c>
      <c r="B59" s="57" t="s">
        <v>56</v>
      </c>
      <c r="C59" s="31">
        <v>11136177</v>
      </c>
      <c r="D59" s="8" t="s">
        <v>6</v>
      </c>
      <c r="E59" s="8">
        <v>1</v>
      </c>
      <c r="F59" s="23">
        <v>1100</v>
      </c>
      <c r="G59" s="64">
        <f t="shared" si="0"/>
        <v>550</v>
      </c>
      <c r="H59" s="23">
        <f t="shared" si="1"/>
        <v>550</v>
      </c>
      <c r="I59" s="23">
        <f t="shared" si="2"/>
        <v>550</v>
      </c>
      <c r="J59" s="8">
        <v>2018</v>
      </c>
    </row>
    <row r="60" spans="1:10" s="14" customFormat="1" ht="25.5" customHeight="1">
      <c r="A60" s="8">
        <v>42</v>
      </c>
      <c r="B60" s="57" t="s">
        <v>57</v>
      </c>
      <c r="C60" s="31">
        <v>11136578</v>
      </c>
      <c r="D60" s="8" t="s">
        <v>6</v>
      </c>
      <c r="E60" s="8">
        <v>1</v>
      </c>
      <c r="F60" s="23">
        <v>400</v>
      </c>
      <c r="G60" s="64">
        <f t="shared" si="0"/>
        <v>200</v>
      </c>
      <c r="H60" s="23">
        <f t="shared" si="1"/>
        <v>200</v>
      </c>
      <c r="I60" s="23">
        <f t="shared" si="2"/>
        <v>200</v>
      </c>
      <c r="J60" s="8">
        <v>2018</v>
      </c>
    </row>
    <row r="61" spans="1:10" s="14" customFormat="1" ht="21" customHeight="1">
      <c r="A61" s="8">
        <v>43</v>
      </c>
      <c r="B61" s="58" t="s">
        <v>58</v>
      </c>
      <c r="C61" s="31">
        <v>11136002</v>
      </c>
      <c r="D61" s="8" t="s">
        <v>6</v>
      </c>
      <c r="E61" s="31">
        <v>1</v>
      </c>
      <c r="F61" s="32">
        <v>3000</v>
      </c>
      <c r="G61" s="64">
        <f t="shared" si="0"/>
        <v>1500</v>
      </c>
      <c r="H61" s="23">
        <f t="shared" si="1"/>
        <v>1500</v>
      </c>
      <c r="I61" s="23">
        <f t="shared" si="2"/>
        <v>1500</v>
      </c>
      <c r="J61" s="8">
        <v>2020</v>
      </c>
    </row>
    <row r="62" spans="1:10" s="14" customFormat="1" ht="21" customHeight="1">
      <c r="A62" s="8">
        <v>44</v>
      </c>
      <c r="B62" s="58" t="s">
        <v>59</v>
      </c>
      <c r="C62" s="31">
        <v>11136003</v>
      </c>
      <c r="D62" s="8" t="s">
        <v>6</v>
      </c>
      <c r="E62" s="31">
        <v>1</v>
      </c>
      <c r="F62" s="32">
        <v>3000</v>
      </c>
      <c r="G62" s="64">
        <f t="shared" si="0"/>
        <v>1500</v>
      </c>
      <c r="H62" s="23">
        <f t="shared" si="1"/>
        <v>1500</v>
      </c>
      <c r="I62" s="23">
        <f t="shared" si="2"/>
        <v>1500</v>
      </c>
      <c r="J62" s="8">
        <v>2020</v>
      </c>
    </row>
    <row r="63" spans="1:10" s="14" customFormat="1" ht="21" customHeight="1">
      <c r="A63" s="8">
        <v>45</v>
      </c>
      <c r="B63" s="58" t="s">
        <v>59</v>
      </c>
      <c r="C63" s="31">
        <v>11136004</v>
      </c>
      <c r="D63" s="8" t="s">
        <v>6</v>
      </c>
      <c r="E63" s="31">
        <v>1</v>
      </c>
      <c r="F63" s="32">
        <v>3000</v>
      </c>
      <c r="G63" s="64">
        <f t="shared" si="0"/>
        <v>1500</v>
      </c>
      <c r="H63" s="23">
        <f t="shared" si="1"/>
        <v>1500</v>
      </c>
      <c r="I63" s="23">
        <f t="shared" si="2"/>
        <v>1500</v>
      </c>
      <c r="J63" s="8">
        <v>2020</v>
      </c>
    </row>
    <row r="64" spans="1:10" s="14" customFormat="1" ht="21" customHeight="1">
      <c r="A64" s="8">
        <v>46</v>
      </c>
      <c r="B64" s="58" t="s">
        <v>59</v>
      </c>
      <c r="C64" s="31">
        <v>11136005</v>
      </c>
      <c r="D64" s="8" t="s">
        <v>6</v>
      </c>
      <c r="E64" s="31">
        <v>1</v>
      </c>
      <c r="F64" s="32">
        <v>3000</v>
      </c>
      <c r="G64" s="64">
        <f t="shared" si="0"/>
        <v>1500</v>
      </c>
      <c r="H64" s="23">
        <f t="shared" si="1"/>
        <v>1500</v>
      </c>
      <c r="I64" s="23">
        <f t="shared" si="2"/>
        <v>1500</v>
      </c>
      <c r="J64" s="8">
        <v>2020</v>
      </c>
    </row>
    <row r="65" spans="1:10" s="14" customFormat="1" ht="21" customHeight="1">
      <c r="A65" s="8">
        <v>47</v>
      </c>
      <c r="B65" s="58" t="s">
        <v>59</v>
      </c>
      <c r="C65" s="31">
        <v>11136006</v>
      </c>
      <c r="D65" s="8" t="s">
        <v>6</v>
      </c>
      <c r="E65" s="31">
        <v>1</v>
      </c>
      <c r="F65" s="32">
        <v>3000</v>
      </c>
      <c r="G65" s="64">
        <f t="shared" si="0"/>
        <v>1500</v>
      </c>
      <c r="H65" s="23">
        <f t="shared" si="1"/>
        <v>1500</v>
      </c>
      <c r="I65" s="23">
        <f t="shared" si="2"/>
        <v>1500</v>
      </c>
      <c r="J65" s="8">
        <v>2020</v>
      </c>
    </row>
    <row r="66" spans="1:10" s="14" customFormat="1" ht="21" customHeight="1">
      <c r="A66" s="8">
        <v>48</v>
      </c>
      <c r="B66" s="58" t="s">
        <v>60</v>
      </c>
      <c r="C66" s="31">
        <v>11136007</v>
      </c>
      <c r="D66" s="8" t="s">
        <v>6</v>
      </c>
      <c r="E66" s="31">
        <v>1</v>
      </c>
      <c r="F66" s="32">
        <v>3000</v>
      </c>
      <c r="G66" s="64">
        <f t="shared" si="0"/>
        <v>1500</v>
      </c>
      <c r="H66" s="23">
        <f t="shared" si="1"/>
        <v>1500</v>
      </c>
      <c r="I66" s="23">
        <f t="shared" si="2"/>
        <v>1500</v>
      </c>
      <c r="J66" s="8">
        <v>2020</v>
      </c>
    </row>
    <row r="67" spans="1:10" s="14" customFormat="1" ht="21" customHeight="1">
      <c r="A67" s="8">
        <v>49</v>
      </c>
      <c r="B67" s="58" t="s">
        <v>61</v>
      </c>
      <c r="C67" s="31">
        <v>11136008</v>
      </c>
      <c r="D67" s="8" t="s">
        <v>6</v>
      </c>
      <c r="E67" s="31">
        <v>1</v>
      </c>
      <c r="F67" s="32">
        <v>3000</v>
      </c>
      <c r="G67" s="64">
        <f t="shared" si="0"/>
        <v>1500</v>
      </c>
      <c r="H67" s="23">
        <f t="shared" si="1"/>
        <v>1500</v>
      </c>
      <c r="I67" s="23">
        <f t="shared" si="2"/>
        <v>1500</v>
      </c>
      <c r="J67" s="8">
        <v>2020</v>
      </c>
    </row>
    <row r="68" spans="1:10" s="14" customFormat="1" ht="30" customHeight="1">
      <c r="A68" s="8">
        <v>50</v>
      </c>
      <c r="B68" s="58" t="s">
        <v>62</v>
      </c>
      <c r="C68" s="31">
        <v>11136009</v>
      </c>
      <c r="D68" s="8" t="s">
        <v>6</v>
      </c>
      <c r="E68" s="31">
        <v>1</v>
      </c>
      <c r="F68" s="32">
        <v>3000</v>
      </c>
      <c r="G68" s="64">
        <f t="shared" si="0"/>
        <v>1500</v>
      </c>
      <c r="H68" s="23">
        <f t="shared" si="1"/>
        <v>1500</v>
      </c>
      <c r="I68" s="23">
        <f t="shared" si="2"/>
        <v>1500</v>
      </c>
      <c r="J68" s="8">
        <v>2020</v>
      </c>
    </row>
    <row r="69" spans="1:10" s="14" customFormat="1" ht="21" customHeight="1">
      <c r="A69" s="8">
        <v>51</v>
      </c>
      <c r="B69" s="58" t="s">
        <v>63</v>
      </c>
      <c r="C69" s="31">
        <v>11136010</v>
      </c>
      <c r="D69" s="8" t="s">
        <v>6</v>
      </c>
      <c r="E69" s="31">
        <v>1</v>
      </c>
      <c r="F69" s="32">
        <v>3500</v>
      </c>
      <c r="G69" s="64">
        <f t="shared" si="0"/>
        <v>1750</v>
      </c>
      <c r="H69" s="23">
        <f t="shared" si="1"/>
        <v>1750</v>
      </c>
      <c r="I69" s="23">
        <f t="shared" si="2"/>
        <v>1750</v>
      </c>
      <c r="J69" s="8">
        <v>2020</v>
      </c>
    </row>
    <row r="70" spans="1:10" s="14" customFormat="1" ht="21" customHeight="1">
      <c r="A70" s="8">
        <v>52</v>
      </c>
      <c r="B70" s="58" t="s">
        <v>64</v>
      </c>
      <c r="C70" s="31">
        <v>11136011</v>
      </c>
      <c r="D70" s="8" t="s">
        <v>6</v>
      </c>
      <c r="E70" s="31">
        <v>1</v>
      </c>
      <c r="F70" s="32">
        <v>2500</v>
      </c>
      <c r="G70" s="64">
        <f t="shared" si="0"/>
        <v>1250</v>
      </c>
      <c r="H70" s="23">
        <f t="shared" si="1"/>
        <v>1250</v>
      </c>
      <c r="I70" s="23">
        <f t="shared" si="2"/>
        <v>1250</v>
      </c>
      <c r="J70" s="8">
        <v>2020</v>
      </c>
    </row>
    <row r="71" spans="1:10" s="14" customFormat="1" ht="27" customHeight="1">
      <c r="A71" s="8">
        <v>53</v>
      </c>
      <c r="B71" s="58" t="s">
        <v>65</v>
      </c>
      <c r="C71" s="31">
        <v>11136012</v>
      </c>
      <c r="D71" s="8" t="s">
        <v>6</v>
      </c>
      <c r="E71" s="31">
        <v>1</v>
      </c>
      <c r="F71" s="32">
        <v>250</v>
      </c>
      <c r="G71" s="23">
        <f t="shared" si="0"/>
        <v>125</v>
      </c>
      <c r="H71" s="23">
        <f t="shared" si="1"/>
        <v>125</v>
      </c>
      <c r="I71" s="23">
        <f t="shared" si="2"/>
        <v>125</v>
      </c>
      <c r="J71" s="8">
        <v>2020</v>
      </c>
    </row>
    <row r="72" spans="1:10" s="14" customFormat="1" ht="21" customHeight="1">
      <c r="A72" s="8">
        <v>54</v>
      </c>
      <c r="B72" s="58" t="s">
        <v>66</v>
      </c>
      <c r="C72" s="31">
        <v>11136013</v>
      </c>
      <c r="D72" s="8" t="s">
        <v>6</v>
      </c>
      <c r="E72" s="31">
        <v>1</v>
      </c>
      <c r="F72" s="32">
        <v>200</v>
      </c>
      <c r="G72" s="23">
        <f t="shared" si="0"/>
        <v>100</v>
      </c>
      <c r="H72" s="23">
        <f t="shared" si="1"/>
        <v>100</v>
      </c>
      <c r="I72" s="23">
        <f t="shared" si="2"/>
        <v>100</v>
      </c>
      <c r="J72" s="8">
        <v>2020</v>
      </c>
    </row>
    <row r="73" spans="1:10" s="14" customFormat="1" ht="28.5" customHeight="1">
      <c r="A73" s="8">
        <v>55</v>
      </c>
      <c r="B73" s="58" t="s">
        <v>19</v>
      </c>
      <c r="C73" s="31">
        <v>11136014</v>
      </c>
      <c r="D73" s="8" t="s">
        <v>6</v>
      </c>
      <c r="E73" s="31">
        <v>1</v>
      </c>
      <c r="F73" s="32">
        <v>1350</v>
      </c>
      <c r="G73" s="23">
        <f t="shared" si="0"/>
        <v>675</v>
      </c>
      <c r="H73" s="23">
        <f t="shared" si="1"/>
        <v>675</v>
      </c>
      <c r="I73" s="23">
        <f t="shared" si="2"/>
        <v>675</v>
      </c>
      <c r="J73" s="8">
        <v>2020</v>
      </c>
    </row>
    <row r="74" spans="1:10" s="14" customFormat="1" ht="26.25" customHeight="1">
      <c r="A74" s="8"/>
      <c r="B74" s="24" t="s">
        <v>20</v>
      </c>
      <c r="C74" s="36"/>
      <c r="D74" s="21"/>
      <c r="E74" s="37">
        <f>SUM(E22:E73)</f>
        <v>77</v>
      </c>
      <c r="F74" s="62">
        <f>SUM(F22:F73)</f>
        <v>66989</v>
      </c>
      <c r="G74" s="38"/>
      <c r="H74" s="62">
        <f>SUM(H22:H73)</f>
        <v>33494.5</v>
      </c>
      <c r="I74" s="62">
        <f>SUM(I22:I73)</f>
        <v>33494.5</v>
      </c>
      <c r="J74" s="59"/>
    </row>
    <row r="75" spans="1:10" s="14" customFormat="1" ht="21" customHeight="1">
      <c r="A75" s="91" t="s">
        <v>21</v>
      </c>
      <c r="B75" s="91"/>
      <c r="C75" s="91"/>
      <c r="D75" s="91"/>
      <c r="E75" s="91"/>
      <c r="F75" s="91"/>
      <c r="G75" s="91"/>
      <c r="H75" s="91"/>
      <c r="I75" s="91"/>
      <c r="J75" s="91"/>
    </row>
    <row r="76" spans="1:10" s="14" customFormat="1" ht="20.25" customHeight="1">
      <c r="A76" s="8">
        <v>56</v>
      </c>
      <c r="B76" s="35" t="s">
        <v>67</v>
      </c>
      <c r="C76" s="8">
        <v>1114</v>
      </c>
      <c r="D76" s="8" t="s">
        <v>6</v>
      </c>
      <c r="E76" s="8">
        <v>285</v>
      </c>
      <c r="F76" s="23">
        <v>25650</v>
      </c>
      <c r="G76" s="23">
        <f t="shared" si="0"/>
        <v>45</v>
      </c>
      <c r="H76" s="23">
        <f>F76/2</f>
        <v>12825</v>
      </c>
      <c r="I76" s="23">
        <f>+F76-H76</f>
        <v>12825</v>
      </c>
      <c r="J76" s="8">
        <v>2019</v>
      </c>
    </row>
    <row r="77" spans="1:10" s="13" customFormat="1" ht="18.75" customHeight="1">
      <c r="A77" s="8">
        <v>57</v>
      </c>
      <c r="B77" s="60" t="s">
        <v>68</v>
      </c>
      <c r="C77" s="8">
        <v>1114</v>
      </c>
      <c r="D77" s="8" t="s">
        <v>6</v>
      </c>
      <c r="E77" s="8">
        <v>4</v>
      </c>
      <c r="F77" s="23">
        <v>500</v>
      </c>
      <c r="G77" s="23">
        <f t="shared" si="0"/>
        <v>62.5</v>
      </c>
      <c r="H77" s="23">
        <f aca="true" t="shared" si="3" ref="H77:H83">F77/2</f>
        <v>250</v>
      </c>
      <c r="I77" s="23">
        <f aca="true" t="shared" si="4" ref="I77:I83">+F77-H77</f>
        <v>250</v>
      </c>
      <c r="J77" s="8">
        <v>2019</v>
      </c>
    </row>
    <row r="78" spans="1:50" ht="21" customHeight="1">
      <c r="A78" s="8">
        <v>58</v>
      </c>
      <c r="B78" s="60" t="s">
        <v>69</v>
      </c>
      <c r="C78" s="8">
        <v>1114</v>
      </c>
      <c r="D78" s="8" t="s">
        <v>6</v>
      </c>
      <c r="E78" s="8">
        <v>1</v>
      </c>
      <c r="F78" s="23">
        <v>300</v>
      </c>
      <c r="G78" s="23">
        <f t="shared" si="0"/>
        <v>150</v>
      </c>
      <c r="H78" s="23">
        <f t="shared" si="3"/>
        <v>150</v>
      </c>
      <c r="I78" s="23">
        <f t="shared" si="4"/>
        <v>150</v>
      </c>
      <c r="J78" s="8">
        <v>2019</v>
      </c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</row>
    <row r="79" spans="1:10" s="14" customFormat="1" ht="21" customHeight="1">
      <c r="A79" s="8">
        <v>59</v>
      </c>
      <c r="B79" s="60" t="s">
        <v>70</v>
      </c>
      <c r="C79" s="8">
        <v>1114</v>
      </c>
      <c r="D79" s="8" t="s">
        <v>6</v>
      </c>
      <c r="E79" s="8">
        <v>1</v>
      </c>
      <c r="F79" s="23">
        <v>300</v>
      </c>
      <c r="G79" s="23">
        <f t="shared" si="0"/>
        <v>150</v>
      </c>
      <c r="H79" s="23">
        <f t="shared" si="3"/>
        <v>150</v>
      </c>
      <c r="I79" s="23">
        <f t="shared" si="4"/>
        <v>150</v>
      </c>
      <c r="J79" s="8">
        <v>2019</v>
      </c>
    </row>
    <row r="80" spans="1:10" s="14" customFormat="1" ht="21" customHeight="1">
      <c r="A80" s="8">
        <v>60</v>
      </c>
      <c r="B80" s="60" t="s">
        <v>22</v>
      </c>
      <c r="C80" s="8">
        <v>1114</v>
      </c>
      <c r="D80" s="8" t="s">
        <v>6</v>
      </c>
      <c r="E80" s="8">
        <v>39</v>
      </c>
      <c r="F80" s="23">
        <v>390</v>
      </c>
      <c r="G80" s="23">
        <f t="shared" si="0"/>
        <v>5</v>
      </c>
      <c r="H80" s="23">
        <f t="shared" si="3"/>
        <v>195</v>
      </c>
      <c r="I80" s="23">
        <f t="shared" si="4"/>
        <v>195</v>
      </c>
      <c r="J80" s="8">
        <v>2019</v>
      </c>
    </row>
    <row r="81" spans="1:10" s="14" customFormat="1" ht="21" customHeight="1">
      <c r="A81" s="8">
        <v>61</v>
      </c>
      <c r="B81" s="60" t="s">
        <v>71</v>
      </c>
      <c r="C81" s="8">
        <v>1114</v>
      </c>
      <c r="D81" s="8" t="s">
        <v>6</v>
      </c>
      <c r="E81" s="8">
        <v>40</v>
      </c>
      <c r="F81" s="23">
        <v>1840</v>
      </c>
      <c r="G81" s="23">
        <f t="shared" si="0"/>
        <v>23</v>
      </c>
      <c r="H81" s="23">
        <f t="shared" si="3"/>
        <v>920</v>
      </c>
      <c r="I81" s="23">
        <f t="shared" si="4"/>
        <v>920</v>
      </c>
      <c r="J81" s="8">
        <v>2019</v>
      </c>
    </row>
    <row r="82" spans="1:10" s="14" customFormat="1" ht="21" customHeight="1">
      <c r="A82" s="8">
        <v>62</v>
      </c>
      <c r="B82" s="60" t="s">
        <v>72</v>
      </c>
      <c r="C82" s="8">
        <v>1114</v>
      </c>
      <c r="D82" s="8" t="s">
        <v>6</v>
      </c>
      <c r="E82" s="8">
        <v>40</v>
      </c>
      <c r="F82" s="23">
        <v>800</v>
      </c>
      <c r="G82" s="23">
        <f t="shared" si="0"/>
        <v>10</v>
      </c>
      <c r="H82" s="23">
        <f t="shared" si="3"/>
        <v>400</v>
      </c>
      <c r="I82" s="23">
        <f t="shared" si="4"/>
        <v>400</v>
      </c>
      <c r="J82" s="8">
        <v>2019</v>
      </c>
    </row>
    <row r="83" spans="1:10" s="14" customFormat="1" ht="21" customHeight="1">
      <c r="A83" s="8">
        <v>63</v>
      </c>
      <c r="B83" s="60" t="s">
        <v>73</v>
      </c>
      <c r="C83" s="8">
        <v>1114</v>
      </c>
      <c r="D83" s="8" t="s">
        <v>6</v>
      </c>
      <c r="E83" s="8">
        <v>173</v>
      </c>
      <c r="F83" s="23">
        <v>2768</v>
      </c>
      <c r="G83" s="23">
        <f t="shared" si="0"/>
        <v>8</v>
      </c>
      <c r="H83" s="23">
        <f t="shared" si="3"/>
        <v>1384</v>
      </c>
      <c r="I83" s="23">
        <f t="shared" si="4"/>
        <v>1384</v>
      </c>
      <c r="J83" s="8">
        <v>2019</v>
      </c>
    </row>
    <row r="84" spans="1:10" s="14" customFormat="1" ht="21" customHeight="1">
      <c r="A84" s="8">
        <v>64</v>
      </c>
      <c r="B84" s="61" t="s">
        <v>74</v>
      </c>
      <c r="C84" s="21"/>
      <c r="D84" s="21"/>
      <c r="E84" s="63">
        <f>SUM(E76:E83)</f>
        <v>583</v>
      </c>
      <c r="F84" s="44">
        <f>SUM(F76:F83)</f>
        <v>32548</v>
      </c>
      <c r="G84" s="64"/>
      <c r="H84" s="44">
        <f>SUM(H76:H83)</f>
        <v>16274</v>
      </c>
      <c r="I84" s="44">
        <f>SUM(I76:I83)</f>
        <v>16274</v>
      </c>
      <c r="J84" s="21"/>
    </row>
    <row r="85" spans="1:10" s="14" customFormat="1" ht="21" customHeight="1">
      <c r="A85" s="66"/>
      <c r="B85" s="51" t="s">
        <v>25</v>
      </c>
      <c r="C85" s="67"/>
      <c r="D85" s="68"/>
      <c r="E85" s="49">
        <f>E84+E74+E20+E16</f>
        <v>666</v>
      </c>
      <c r="F85" s="69">
        <v>107432</v>
      </c>
      <c r="G85" s="70"/>
      <c r="H85" s="70">
        <f>H84+H74+H20+H16</f>
        <v>52506</v>
      </c>
      <c r="I85" s="70">
        <f>I84+I74+I20+I16</f>
        <v>54926</v>
      </c>
      <c r="J85" s="71"/>
    </row>
    <row r="86" spans="1:10" s="14" customFormat="1" ht="21" customHeight="1">
      <c r="A86" s="75"/>
      <c r="B86" s="76"/>
      <c r="C86" s="75"/>
      <c r="D86" s="77"/>
      <c r="E86" s="78"/>
      <c r="F86" s="79"/>
      <c r="G86" s="79"/>
      <c r="H86" s="80"/>
      <c r="I86" s="80"/>
      <c r="J86" s="75"/>
    </row>
    <row r="87" spans="1:10" s="17" customFormat="1" ht="21" customHeight="1">
      <c r="A87" s="1"/>
      <c r="B87" s="2"/>
      <c r="C87" s="1"/>
      <c r="D87" s="3"/>
      <c r="E87" s="4"/>
      <c r="F87" s="5"/>
      <c r="G87" s="5"/>
      <c r="H87" s="1"/>
      <c r="I87" s="1"/>
      <c r="J87" s="1"/>
    </row>
  </sheetData>
  <sheetProtection/>
  <mergeCells count="22">
    <mergeCell ref="A9:A13"/>
    <mergeCell ref="B9:B13"/>
    <mergeCell ref="A5:J5"/>
    <mergeCell ref="A6:J6"/>
    <mergeCell ref="E9:E13"/>
    <mergeCell ref="F9:F13"/>
    <mergeCell ref="A21:J21"/>
    <mergeCell ref="A75:J75"/>
    <mergeCell ref="G10:G13"/>
    <mergeCell ref="H10:H13"/>
    <mergeCell ref="A14:J14"/>
    <mergeCell ref="A17:J17"/>
    <mergeCell ref="A4:J4"/>
    <mergeCell ref="A8:J8"/>
    <mergeCell ref="C9:C13"/>
    <mergeCell ref="D9:D13"/>
    <mergeCell ref="A1:J1"/>
    <mergeCell ref="A2:J2"/>
    <mergeCell ref="A3:J3"/>
    <mergeCell ref="G9:H9"/>
    <mergeCell ref="I9:I13"/>
    <mergeCell ref="J9:J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2020-12-21T15:03:37Z</cp:lastPrinted>
  <dcterms:created xsi:type="dcterms:W3CDTF">1996-10-08T23:32:33Z</dcterms:created>
  <dcterms:modified xsi:type="dcterms:W3CDTF">2020-12-21T15:08:28Z</dcterms:modified>
  <cp:category/>
  <cp:version/>
  <cp:contentType/>
  <cp:contentStatus/>
</cp:coreProperties>
</file>