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91" sheetId="1" r:id="rId1"/>
  </sheets>
  <definedNames>
    <definedName name="_xlnm.Print_Area" localSheetId="0">'КПК0813191'!$A$1:$BM$91</definedName>
  </definedNames>
  <calcPr fullCalcOnLoad="1"/>
</workbook>
</file>

<file path=xl/sharedStrings.xml><?xml version="1.0" encoding="utf-8"?>
<sst xmlns="http://schemas.openxmlformats.org/spreadsheetml/2006/main" count="151" uniqueCount="110">
  <si>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</si>
  <si>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</si>
  <si>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</si>
  <si>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</si>
  <si>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</si>
  <si>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</si>
  <si>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</si>
  <si>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</si>
  <si>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</si>
  <si>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</si>
  <si>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</si>
  <si>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</si>
  <si>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</si>
  <si>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</si>
  <si>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</si>
  <si>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</si>
  <si>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</si>
  <si>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</si>
  <si>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</si>
  <si>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</si>
  <si>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</si>
  <si>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</si>
  <si>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</si>
  <si>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</si>
  <si>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</si>
  <si>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</si>
  <si>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</si>
  <si>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</si>
  <si>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</si>
  <si>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</si>
  <si>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</si>
  <si>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</si>
  <si>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</si>
  <si>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</si>
  <si>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</si>
  <si>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</si>
  <si>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</si>
  <si>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</si>
  <si>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</si>
  <si>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</si>
  <si>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</si>
  <si>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</si>
  <si>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</si>
  <si>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</si>
  <si>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</si>
  <si>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</si>
  <si>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</si>
  <si>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</si>
  <si>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</si>
  <si>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</si>
  <si>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</si>
  <si>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</si>
  <si>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</si>
  <si>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</si>
  <si>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</si>
  <si>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</si>
  <si>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</si>
  <si>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</si>
  <si>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</si>
  <si>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</si>
  <si>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</si>
  <si>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матеріальної допомоги особам, які брали безпосередню участь у бойових діях у Другій Світовій війні</t>
  </si>
  <si>
    <t>Забезпечення своєчасної виплати винагороди нагородженим відзнакою «За заслуги перед містом»</t>
  </si>
  <si>
    <t>Забезпечення своєчасної виплати персональної пенсії почесним громадянам міста</t>
  </si>
  <si>
    <t>Надання щомісячної фінансової підтримки сім"ї загиблого воїна в Афганістані</t>
  </si>
  <si>
    <t>затрат</t>
  </si>
  <si>
    <t> Кількість отримувачів виплати персональної пенсії почесним громадянам міста</t>
  </si>
  <si>
    <t>осіб</t>
  </si>
  <si>
    <t>Кількість отримувачів виплати винагороди нагородженим відзнакою «За заслуги перед містом»</t>
  </si>
  <si>
    <t>Кількість отримувачів щомісячної фінансової підтримки сім`ї загиблого воїна в Афганістані</t>
  </si>
  <si>
    <t>Кількість отримувачів виплати матеріальної допомоги особам, які брали безпосередню участь у бойових діях у Другій Світовій війні</t>
  </si>
  <si>
    <t>продукту</t>
  </si>
  <si>
    <t> Середній розмір витрат на здійснення виплати персональної пенсії почесним громадянам міста</t>
  </si>
  <si>
    <t>грн/місяць</t>
  </si>
  <si>
    <t>Розпорядження УПФУ про розмір пенсії  (20% від пенсії + поштові витрати)</t>
  </si>
  <si>
    <t> Середній розмір витрат на здійснення виплати винагороди нагородженим відзнакою «За заслуги перед містом»</t>
  </si>
  <si>
    <t>25% від мінімальної заробітної плати + поштові витрати</t>
  </si>
  <si>
    <t>Середній розмір витрат на здійснення виплати  щомісячної фінансової підтримки сім`ї загиблого воїна в Афганістані</t>
  </si>
  <si>
    <t>Середній розмір витрат на здійснення виплати матеріальної допомоги особам, які брали безпосередню участь у бойових діях у Другій Світовій війні</t>
  </si>
  <si>
    <t>Розмір допомоги затверджений рішенням виконавчого комітету від 01.12.2020 року №464 + поштові витрати</t>
  </si>
  <si>
    <t>0800000</t>
  </si>
  <si>
    <t xml:space="preserve"> 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</si>
  <si>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</si>
  <si>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</si>
  <si>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03198327</t>
  </si>
  <si>
    <t>21528000000</t>
  </si>
  <si>
    <t>бюджетної програми місцевого бюджету на 2021  рік</t>
  </si>
  <si>
    <t>0813191</t>
  </si>
  <si>
    <t>Інші видатки на соціальний захист ветеранів війни та праці</t>
  </si>
  <si>
    <t>0810000</t>
  </si>
  <si>
    <t>3191</t>
  </si>
  <si>
    <t>1030</t>
  </si>
  <si>
    <t>Наказ / розпорядчий документ</t>
  </si>
  <si>
    <t>гривень</t>
  </si>
  <si>
    <t>Дата погодження</t>
  </si>
  <si>
    <t xml:space="preserve"> забезпечення соціального захисту ветеранів війни та праці</t>
  </si>
  <si>
    <t>забезпечення соціального захисту ветеранів війни та праці</t>
  </si>
  <si>
    <t>Забезпечення ефективної державної соціальної підтримки населення на території Новокаховської міської територіальної громади</t>
  </si>
  <si>
    <t xml:space="preserve">Міська Програма реалізація соціальної політики на 2020-2022 роки
</t>
  </si>
  <si>
    <t xml:space="preserve"> Довідка відділу соціальних гарантій інвалідів, ветеранів війни та праці, потерпілих на ЧАЕС та нагляду за призначенням пенсій</t>
  </si>
  <si>
    <t>Довідка відділу соціальних гарантій інвалідів, ветеранів війни та праці, потерпілих на ЧАЕС та нагляду за призначенням пенсій</t>
  </si>
  <si>
    <t xml:space="preserve">Довідка відділу персоніфікованого обліку отримувачів пільг </t>
  </si>
  <si>
    <t>Начальник фінансового управління Новокаховської міської ради</t>
  </si>
  <si>
    <t>Ірина ФУРСЄЄВА</t>
  </si>
  <si>
    <t>Олексій ЛЕВИЦЬКИЙ</t>
  </si>
  <si>
    <t>Заступник начальника управління праці та соціального захисту населення Новокаховської міської ради</t>
  </si>
  <si>
    <t>Конституція України (Закон від 28.06.1996 р. № 254/96);
Бюджетний кодекс України (Закон від 08.07.2010 р. № 2456 - VI) зі змінами;
Закон України "Про Державний бюджет України на 2021 рік" від 15.12.2020 року № 1082-ІХ;
Закон України "Про місцеве самоврядування в Україні" від 21.05.1997 р. № 280/97 - ВР;
Закон України "Про поштовий зв'язок" та Інструкція про виплату та доставку пенсій, соціальних допомог національним оператором поштового зв’язку, затверджено. Постановою правління Пенсійного фонду України від 28.04.2009 року № 14-1, зареєстрованою в Міністерстві юстиції України 02.07.2009 року № 592/16608;
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 
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
Рішення міської ради від 21.11.2019р. №2347 «Про затвердження міської Програми реалізації соціальної політики на 2020-2022 роки» (зі змінами);
Рішення міської ради від 08 червня 2004 року №683 «Про нову редакцію Положення про відзнаку міської ради «За заслуги перед містом»;
Рішення міської ради від 08.06.2004 р. №684 «Про затвердження Положення про звання «Почесний громадянин міста Нова Каховка»;
Рішення міської ради від 28.12.2010р.  №127 «Про фінансову підтримку сімей загиблих воїнів в Афганістані»;  
Рішення виконавчого комітету Новокаховської міської ради від 01.12.2020  року №464 «Про затвердження розмірів соціальних виплат»;
Рішення міської ради від 24.12.2020р. №182 "Про бюджет Новокаховської міської територіальної громади на 2021 рік";</t>
  </si>
  <si>
    <t>Рішення міської ради від      .12.2021р. №___ "Про внесення змін до рішення міської ради від 24.12.2020 року №182 «Про бюджет Новокаховської міської територіальної громади на 2021 рік»".</t>
  </si>
  <si>
    <t>14.12.2021р.</t>
  </si>
  <si>
    <t>127-01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</si>
</sst>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"/>
    <numFmt numFmtId="189" formatCode="#,##0.000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 CYR"/>
      <family val="0"/>
    </font>
    <font>
      <b/>
      <sz val="13.5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0"/>
      <name val="Times New Roman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Normal="85" zoomScaleSheetLayoutView="100" workbookViewId="0" topLeftCell="A78">
      <selection activeCell="U91" sqref="U9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66" width="3.00390625" style="1" customWidth="1"/>
    <col min="67" max="67" width="8.125" style="1" customWidth="1"/>
    <col min="68" max="68" width="3.00390625" style="1" customWidth="1"/>
    <col min="69" max="69" width="5.75390625" style="1" customWidth="1"/>
    <col min="70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63.7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73" t="s">
        <v>92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41:64" ht="31.5" customHeight="1">
      <c r="AO4" s="106" t="s">
        <v>82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64" ht="12.75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69" t="s">
        <v>108</v>
      </c>
      <c r="AP7" s="69"/>
      <c r="AQ7" s="69"/>
      <c r="AR7" s="69"/>
      <c r="AS7" s="69"/>
      <c r="AT7" s="69"/>
      <c r="AU7" s="69"/>
      <c r="AV7" s="1" t="s">
        <v>60</v>
      </c>
      <c r="AW7" s="69" t="s">
        <v>109</v>
      </c>
      <c r="AX7" s="69"/>
      <c r="AY7" s="69"/>
      <c r="AZ7" s="69"/>
      <c r="BA7" s="69"/>
      <c r="BB7" s="69"/>
      <c r="BC7" s="69"/>
      <c r="BD7" s="69"/>
      <c r="BE7" s="69"/>
      <c r="BF7" s="69"/>
    </row>
    <row r="8" spans="41:58" ht="12.75">
      <c r="AO8" s="27"/>
      <c r="AP8" s="27"/>
      <c r="AQ8" s="27"/>
      <c r="AR8" s="27"/>
      <c r="AS8" s="27"/>
      <c r="AT8" s="27"/>
      <c r="AU8" s="27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64" ht="15.75" customHeight="1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86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s="31" customFormat="1" ht="14.25" customHeight="1">
      <c r="A13" s="28" t="s">
        <v>50</v>
      </c>
      <c r="B13" s="46" t="s">
        <v>80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29"/>
      <c r="N13" s="70" t="s">
        <v>82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0"/>
      <c r="AU13" s="46" t="s">
        <v>84</v>
      </c>
      <c r="AV13" s="47"/>
      <c r="AW13" s="47"/>
      <c r="AX13" s="47"/>
      <c r="AY13" s="47"/>
      <c r="AZ13" s="47"/>
      <c r="BA13" s="47"/>
      <c r="BB13" s="47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s="33" customFormat="1" ht="27.75" customHeight="1">
      <c r="A14" s="32"/>
      <c r="B14" s="48" t="s">
        <v>53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2"/>
      <c r="N14" s="71" t="s">
        <v>59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2"/>
      <c r="AU14" s="48" t="s">
        <v>52</v>
      </c>
      <c r="AV14" s="48"/>
      <c r="AW14" s="48"/>
      <c r="AX14" s="48"/>
      <c r="AY14" s="48"/>
      <c r="AZ14" s="48"/>
      <c r="BA14" s="48"/>
      <c r="BB14" s="4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4"/>
      <c r="BF15" s="24"/>
      <c r="BG15" s="24"/>
      <c r="BH15" s="24"/>
      <c r="BI15" s="24"/>
      <c r="BJ15" s="24"/>
      <c r="BK15" s="24"/>
      <c r="BL15" s="24"/>
    </row>
    <row r="16" spans="1:75" ht="15" customHeight="1">
      <c r="A16" s="28" t="s">
        <v>4</v>
      </c>
      <c r="B16" s="46" t="s">
        <v>89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29"/>
      <c r="N16" s="70" t="s">
        <v>82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0"/>
      <c r="AU16" s="46" t="s">
        <v>84</v>
      </c>
      <c r="AV16" s="47"/>
      <c r="AW16" s="47"/>
      <c r="AX16" s="47"/>
      <c r="AY16" s="47"/>
      <c r="AZ16" s="47"/>
      <c r="BA16" s="47"/>
      <c r="BB16" s="47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5" ht="27.75" customHeight="1">
      <c r="A17" s="32"/>
      <c r="B17" s="48" t="s">
        <v>53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2"/>
      <c r="N17" s="71" t="s">
        <v>58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32"/>
      <c r="AU17" s="48" t="s">
        <v>52</v>
      </c>
      <c r="AV17" s="48"/>
      <c r="AW17" s="48"/>
      <c r="AX17" s="48"/>
      <c r="AY17" s="48"/>
      <c r="AZ17" s="48"/>
      <c r="BA17" s="48"/>
      <c r="BB17" s="48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ht="12.75"/>
    <row r="19" spans="1:79" s="31" customFormat="1" ht="33" customHeight="1">
      <c r="A19" s="28" t="s">
        <v>51</v>
      </c>
      <c r="B19" s="46" t="s">
        <v>87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34"/>
      <c r="AA19" s="46" t="s">
        <v>91</v>
      </c>
      <c r="AB19" s="47"/>
      <c r="AC19" s="47"/>
      <c r="AD19" s="47"/>
      <c r="AE19" s="47"/>
      <c r="AF19" s="47"/>
      <c r="AG19" s="47"/>
      <c r="AH19" s="47"/>
      <c r="AI19" s="47"/>
      <c r="AJ19" s="34"/>
      <c r="AK19" s="73" t="s">
        <v>88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34"/>
      <c r="BE19" s="46" t="s">
        <v>85</v>
      </c>
      <c r="BF19" s="47"/>
      <c r="BG19" s="47"/>
      <c r="BH19" s="47"/>
      <c r="BI19" s="47"/>
      <c r="BJ19" s="47"/>
      <c r="BK19" s="47"/>
      <c r="BL19" s="47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</row>
    <row r="20" spans="1:79" s="36" customFormat="1" ht="45.75" customHeight="1">
      <c r="A20" s="35"/>
      <c r="B20" s="48" t="s">
        <v>53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54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37"/>
      <c r="AA20" s="75" t="s">
        <v>55</v>
      </c>
      <c r="AB20" s="75"/>
      <c r="AC20" s="75"/>
      <c r="AD20" s="75"/>
      <c r="AE20" s="75"/>
      <c r="AF20" s="75"/>
      <c r="AG20" s="75"/>
      <c r="AH20" s="75"/>
      <c r="AI20" s="75"/>
      <c r="AJ20" s="37"/>
      <c r="AK20" s="74" t="s">
        <v>56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37"/>
      <c r="BE20" s="48" t="s">
        <v>57</v>
      </c>
      <c r="BF20" s="48"/>
      <c r="BG20" s="48"/>
      <c r="BH20" s="48"/>
      <c r="BI20" s="48"/>
      <c r="BJ20" s="48"/>
      <c r="BK20" s="48"/>
      <c r="BL20" s="48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</row>
    <row r="21" spans="1:64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108" t="s">
        <v>48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90">
        <v>316358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49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f>U22</f>
        <v>316358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16.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238.5" customHeight="1">
      <c r="A26" s="84" t="s">
        <v>106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64" ht="33.75" customHeight="1">
      <c r="A27" s="84" t="s">
        <v>107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85" t="s">
        <v>36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64" ht="27.75" customHeight="1">
      <c r="A30" s="51" t="s">
        <v>28</v>
      </c>
      <c r="B30" s="51"/>
      <c r="C30" s="51"/>
      <c r="D30" s="51"/>
      <c r="E30" s="51"/>
      <c r="F30" s="51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64" ht="15.75" hidden="1">
      <c r="A31" s="51">
        <v>1</v>
      </c>
      <c r="B31" s="51"/>
      <c r="C31" s="51"/>
      <c r="D31" s="51"/>
      <c r="E31" s="51"/>
      <c r="F31" s="51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customHeight="1" hidden="1">
      <c r="A32" s="51" t="s">
        <v>33</v>
      </c>
      <c r="B32" s="51"/>
      <c r="C32" s="51"/>
      <c r="D32" s="51"/>
      <c r="E32" s="51"/>
      <c r="F32" s="51"/>
      <c r="G32" s="86" t="s">
        <v>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8.75" customHeight="1">
      <c r="A33" s="51">
        <v>1</v>
      </c>
      <c r="B33" s="51"/>
      <c r="C33" s="51"/>
      <c r="D33" s="51"/>
      <c r="E33" s="51"/>
      <c r="F33" s="51"/>
      <c r="G33" s="63" t="s">
        <v>97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46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5" t="s">
        <v>38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64" ht="15.75" customHeight="1">
      <c r="A36" s="93" t="s">
        <v>95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5" t="s">
        <v>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64" ht="27.75" customHeight="1">
      <c r="A39" s="51" t="s">
        <v>28</v>
      </c>
      <c r="B39" s="51"/>
      <c r="C39" s="51"/>
      <c r="D39" s="51"/>
      <c r="E39" s="51"/>
      <c r="F39" s="51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64" ht="15.75" hidden="1">
      <c r="A40" s="51">
        <v>1</v>
      </c>
      <c r="B40" s="51"/>
      <c r="C40" s="51"/>
      <c r="D40" s="51"/>
      <c r="E40" s="51"/>
      <c r="F40" s="51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customHeight="1" hidden="1">
      <c r="A41" s="51" t="s">
        <v>6</v>
      </c>
      <c r="B41" s="51"/>
      <c r="C41" s="51"/>
      <c r="D41" s="51"/>
      <c r="E41" s="51"/>
      <c r="F41" s="51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20.25" customHeight="1">
      <c r="A42" s="51">
        <v>1</v>
      </c>
      <c r="B42" s="51"/>
      <c r="C42" s="51"/>
      <c r="D42" s="51"/>
      <c r="E42" s="51"/>
      <c r="F42" s="51"/>
      <c r="G42" s="63" t="s">
        <v>96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92" t="s">
        <v>93</v>
      </c>
      <c r="AT45" s="92"/>
      <c r="AU45" s="92"/>
      <c r="AV45" s="92"/>
      <c r="AW45" s="92"/>
      <c r="AX45" s="92"/>
      <c r="AY45" s="92"/>
      <c r="AZ45" s="92"/>
      <c r="BA45" s="19"/>
      <c r="BB45" s="19"/>
      <c r="BC45" s="19"/>
      <c r="BD45" s="19"/>
      <c r="BE45" s="19"/>
      <c r="BF45" s="19"/>
      <c r="BG45" s="19"/>
      <c r="BH45" s="19"/>
      <c r="BI45" s="6"/>
      <c r="BJ45" s="6"/>
      <c r="BK45" s="6"/>
      <c r="BL45" s="6"/>
    </row>
    <row r="46" spans="1:60" ht="15.75" customHeight="1">
      <c r="A46" s="51" t="s">
        <v>28</v>
      </c>
      <c r="B46" s="51"/>
      <c r="C46" s="51"/>
      <c r="D46" s="76" t="s">
        <v>26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51" t="s">
        <v>29</v>
      </c>
      <c r="AD46" s="51"/>
      <c r="AE46" s="51"/>
      <c r="AF46" s="51"/>
      <c r="AG46" s="51"/>
      <c r="AH46" s="51"/>
      <c r="AI46" s="51"/>
      <c r="AJ46" s="51"/>
      <c r="AK46" s="51" t="s">
        <v>30</v>
      </c>
      <c r="AL46" s="51"/>
      <c r="AM46" s="51"/>
      <c r="AN46" s="51"/>
      <c r="AO46" s="51"/>
      <c r="AP46" s="51"/>
      <c r="AQ46" s="51"/>
      <c r="AR46" s="51"/>
      <c r="AS46" s="51" t="s">
        <v>27</v>
      </c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1"/>
      <c r="B47" s="51"/>
      <c r="C47" s="51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60" s="38" customFormat="1" ht="15.75">
      <c r="A48" s="51">
        <v>1</v>
      </c>
      <c r="B48" s="51"/>
      <c r="C48" s="51"/>
      <c r="D48" s="66">
        <v>2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1">
        <v>3</v>
      </c>
      <c r="AD48" s="51"/>
      <c r="AE48" s="51"/>
      <c r="AF48" s="51"/>
      <c r="AG48" s="51"/>
      <c r="AH48" s="51"/>
      <c r="AI48" s="51"/>
      <c r="AJ48" s="51"/>
      <c r="AK48" s="51">
        <v>4</v>
      </c>
      <c r="AL48" s="51"/>
      <c r="AM48" s="51"/>
      <c r="AN48" s="51"/>
      <c r="AO48" s="51"/>
      <c r="AP48" s="51"/>
      <c r="AQ48" s="51"/>
      <c r="AR48" s="51"/>
      <c r="AS48" s="51">
        <v>5</v>
      </c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s="41" customFormat="1" ht="12.75" customHeight="1" hidden="1">
      <c r="A49" s="51" t="s">
        <v>6</v>
      </c>
      <c r="B49" s="51"/>
      <c r="C49" s="51"/>
      <c r="D49" s="66" t="s">
        <v>7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82" t="s">
        <v>8</v>
      </c>
      <c r="AD49" s="82"/>
      <c r="AE49" s="82"/>
      <c r="AF49" s="82"/>
      <c r="AG49" s="82"/>
      <c r="AH49" s="82"/>
      <c r="AI49" s="82"/>
      <c r="AJ49" s="82"/>
      <c r="AK49" s="82" t="s">
        <v>9</v>
      </c>
      <c r="AL49" s="82"/>
      <c r="AM49" s="82"/>
      <c r="AN49" s="82"/>
      <c r="AO49" s="82"/>
      <c r="AP49" s="82"/>
      <c r="AQ49" s="82"/>
      <c r="AR49" s="82"/>
      <c r="AS49" s="55" t="s">
        <v>10</v>
      </c>
      <c r="AT49" s="82"/>
      <c r="AU49" s="82"/>
      <c r="AV49" s="82"/>
      <c r="AW49" s="82"/>
      <c r="AX49" s="82"/>
      <c r="AY49" s="82"/>
      <c r="AZ49" s="82"/>
      <c r="BA49" s="39"/>
      <c r="BB49" s="40"/>
      <c r="BC49" s="40"/>
      <c r="BD49" s="40"/>
      <c r="BE49" s="40"/>
      <c r="BF49" s="40"/>
      <c r="BG49" s="40"/>
      <c r="BH49" s="40"/>
      <c r="CA49" s="41" t="s">
        <v>13</v>
      </c>
    </row>
    <row r="50" spans="1:79" s="38" customFormat="1" ht="37.5" customHeight="1">
      <c r="A50" s="51">
        <v>1</v>
      </c>
      <c r="B50" s="51"/>
      <c r="C50" s="51"/>
      <c r="D50" s="63" t="s">
        <v>61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62">
        <v>24124</v>
      </c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>
        <f>AC50+AK50</f>
        <v>24124</v>
      </c>
      <c r="AT50" s="62"/>
      <c r="AU50" s="62"/>
      <c r="AV50" s="62"/>
      <c r="AW50" s="62"/>
      <c r="AX50" s="62"/>
      <c r="AY50" s="62"/>
      <c r="AZ50" s="62"/>
      <c r="BA50" s="42"/>
      <c r="BB50" s="42"/>
      <c r="BC50" s="42"/>
      <c r="BD50" s="42"/>
      <c r="BE50" s="42"/>
      <c r="BF50" s="42"/>
      <c r="BG50" s="42"/>
      <c r="BH50" s="42"/>
      <c r="CA50" s="38" t="s">
        <v>14</v>
      </c>
    </row>
    <row r="51" spans="1:60" s="38" customFormat="1" ht="36" customHeight="1">
      <c r="A51" s="51">
        <v>2</v>
      </c>
      <c r="B51" s="51"/>
      <c r="C51" s="51"/>
      <c r="D51" s="63" t="s">
        <v>62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62">
        <f>254444-22-3000</f>
        <v>251422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>
        <f>AC51+AK51</f>
        <v>251422</v>
      </c>
      <c r="AT51" s="62"/>
      <c r="AU51" s="62"/>
      <c r="AV51" s="62"/>
      <c r="AW51" s="62"/>
      <c r="AX51" s="62"/>
      <c r="AY51" s="62"/>
      <c r="AZ51" s="62"/>
      <c r="BA51" s="42"/>
      <c r="BB51" s="42"/>
      <c r="BC51" s="42"/>
      <c r="BD51" s="42"/>
      <c r="BE51" s="42"/>
      <c r="BF51" s="42"/>
      <c r="BG51" s="42"/>
      <c r="BH51" s="42"/>
    </row>
    <row r="52" spans="1:60" s="38" customFormat="1" ht="33.75" customHeight="1">
      <c r="A52" s="51">
        <v>3</v>
      </c>
      <c r="B52" s="51"/>
      <c r="C52" s="51"/>
      <c r="D52" s="63" t="s">
        <v>63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62">
        <f>17772-1575</f>
        <v>16197</v>
      </c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>
        <f>AC52+AK52</f>
        <v>16197</v>
      </c>
      <c r="AT52" s="62"/>
      <c r="AU52" s="62"/>
      <c r="AV52" s="62"/>
      <c r="AW52" s="62"/>
      <c r="AX52" s="62"/>
      <c r="AY52" s="62"/>
      <c r="AZ52" s="62"/>
      <c r="BA52" s="42"/>
      <c r="BB52" s="42"/>
      <c r="BC52" s="42"/>
      <c r="BD52" s="42"/>
      <c r="BE52" s="42"/>
      <c r="BF52" s="42"/>
      <c r="BG52" s="42"/>
      <c r="BH52" s="42"/>
    </row>
    <row r="53" spans="1:60" s="38" customFormat="1" ht="34.5" customHeight="1">
      <c r="A53" s="51">
        <v>4</v>
      </c>
      <c r="B53" s="51"/>
      <c r="C53" s="51"/>
      <c r="D53" s="63" t="s">
        <v>64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62">
        <f>24593+22</f>
        <v>24615</v>
      </c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>
        <f>AC53+AK53</f>
        <v>24615</v>
      </c>
      <c r="AT53" s="62"/>
      <c r="AU53" s="62"/>
      <c r="AV53" s="62"/>
      <c r="AW53" s="62"/>
      <c r="AX53" s="62"/>
      <c r="AY53" s="62"/>
      <c r="AZ53" s="62"/>
      <c r="BA53" s="42"/>
      <c r="BB53" s="42"/>
      <c r="BC53" s="42"/>
      <c r="BD53" s="42"/>
      <c r="BE53" s="42"/>
      <c r="BF53" s="42"/>
      <c r="BG53" s="42"/>
      <c r="BH53" s="42"/>
    </row>
    <row r="54" spans="1:60" s="41" customFormat="1" ht="15.75" customHeight="1">
      <c r="A54" s="52" t="s">
        <v>27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10"/>
      <c r="AC54" s="62">
        <f>AC50+AC51+AC52+AC53</f>
        <v>316358</v>
      </c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>
        <f>AC54+AK54</f>
        <v>316358</v>
      </c>
      <c r="AT54" s="62"/>
      <c r="AU54" s="62"/>
      <c r="AV54" s="62"/>
      <c r="AW54" s="62"/>
      <c r="AX54" s="62"/>
      <c r="AY54" s="62"/>
      <c r="AZ54" s="62"/>
      <c r="BA54" s="43"/>
      <c r="BB54" s="43"/>
      <c r="BC54" s="43"/>
      <c r="BD54" s="43"/>
      <c r="BE54" s="43"/>
      <c r="BF54" s="43"/>
      <c r="BG54" s="43"/>
      <c r="BH54" s="43"/>
    </row>
    <row r="56" spans="1:64" ht="15.75" customHeight="1">
      <c r="A56" s="83" t="s">
        <v>42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</row>
    <row r="57" spans="1:64" ht="1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92" t="s">
        <v>93</v>
      </c>
      <c r="AS57" s="92"/>
      <c r="AT57" s="92"/>
      <c r="AU57" s="92"/>
      <c r="AV57" s="92"/>
      <c r="AW57" s="92"/>
      <c r="AX57" s="92"/>
      <c r="AY57" s="9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51" t="s">
        <v>28</v>
      </c>
      <c r="B58" s="51"/>
      <c r="C58" s="51"/>
      <c r="D58" s="76" t="s">
        <v>34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51" t="s">
        <v>29</v>
      </c>
      <c r="AC58" s="51"/>
      <c r="AD58" s="51"/>
      <c r="AE58" s="51"/>
      <c r="AF58" s="51"/>
      <c r="AG58" s="51"/>
      <c r="AH58" s="51"/>
      <c r="AI58" s="51"/>
      <c r="AJ58" s="51" t="s">
        <v>30</v>
      </c>
      <c r="AK58" s="51"/>
      <c r="AL58" s="51"/>
      <c r="AM58" s="51"/>
      <c r="AN58" s="51"/>
      <c r="AO58" s="51"/>
      <c r="AP58" s="51"/>
      <c r="AQ58" s="51"/>
      <c r="AR58" s="51" t="s">
        <v>27</v>
      </c>
      <c r="AS58" s="51"/>
      <c r="AT58" s="51"/>
      <c r="AU58" s="51"/>
      <c r="AV58" s="51"/>
      <c r="AW58" s="51"/>
      <c r="AX58" s="51"/>
      <c r="AY58" s="51"/>
    </row>
    <row r="59" spans="1:51" ht="28.5" customHeight="1">
      <c r="A59" s="51"/>
      <c r="B59" s="51"/>
      <c r="C59" s="51"/>
      <c r="D59" s="79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</row>
    <row r="60" spans="1:51" ht="15.75" customHeight="1">
      <c r="A60" s="51">
        <v>1</v>
      </c>
      <c r="B60" s="51"/>
      <c r="C60" s="51"/>
      <c r="D60" s="66">
        <v>2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51">
        <v>3</v>
      </c>
      <c r="AC60" s="51"/>
      <c r="AD60" s="51"/>
      <c r="AE60" s="51"/>
      <c r="AF60" s="51"/>
      <c r="AG60" s="51"/>
      <c r="AH60" s="51"/>
      <c r="AI60" s="51"/>
      <c r="AJ60" s="51">
        <v>4</v>
      </c>
      <c r="AK60" s="51"/>
      <c r="AL60" s="51"/>
      <c r="AM60" s="51"/>
      <c r="AN60" s="51"/>
      <c r="AO60" s="51"/>
      <c r="AP60" s="51"/>
      <c r="AQ60" s="51"/>
      <c r="AR60" s="51">
        <v>5</v>
      </c>
      <c r="AS60" s="51"/>
      <c r="AT60" s="51"/>
      <c r="AU60" s="51"/>
      <c r="AV60" s="51"/>
      <c r="AW60" s="51"/>
      <c r="AX60" s="51"/>
      <c r="AY60" s="51"/>
    </row>
    <row r="61" spans="1:79" ht="12.75" customHeight="1" hidden="1">
      <c r="A61" s="51" t="s">
        <v>6</v>
      </c>
      <c r="B61" s="51"/>
      <c r="C61" s="51"/>
      <c r="D61" s="86" t="s">
        <v>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2" t="s">
        <v>8</v>
      </c>
      <c r="AC61" s="82"/>
      <c r="AD61" s="82"/>
      <c r="AE61" s="82"/>
      <c r="AF61" s="82"/>
      <c r="AG61" s="82"/>
      <c r="AH61" s="82"/>
      <c r="AI61" s="82"/>
      <c r="AJ61" s="82" t="s">
        <v>9</v>
      </c>
      <c r="AK61" s="82"/>
      <c r="AL61" s="82"/>
      <c r="AM61" s="82"/>
      <c r="AN61" s="82"/>
      <c r="AO61" s="82"/>
      <c r="AP61" s="82"/>
      <c r="AQ61" s="82"/>
      <c r="AR61" s="82" t="s">
        <v>10</v>
      </c>
      <c r="AS61" s="82"/>
      <c r="AT61" s="82"/>
      <c r="AU61" s="82"/>
      <c r="AV61" s="82"/>
      <c r="AW61" s="82"/>
      <c r="AX61" s="82"/>
      <c r="AY61" s="82"/>
      <c r="CA61" s="1" t="s">
        <v>15</v>
      </c>
    </row>
    <row r="62" spans="1:79" ht="17.25" customHeight="1">
      <c r="A62" s="51">
        <v>1</v>
      </c>
      <c r="B62" s="51"/>
      <c r="C62" s="51"/>
      <c r="D62" s="63" t="s">
        <v>98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62">
        <f>AC54</f>
        <v>316358</v>
      </c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>
        <f>AB62+AJ62</f>
        <v>316358</v>
      </c>
      <c r="AS62" s="62"/>
      <c r="AT62" s="62"/>
      <c r="AU62" s="62"/>
      <c r="AV62" s="62"/>
      <c r="AW62" s="62"/>
      <c r="AX62" s="62"/>
      <c r="AY62" s="62"/>
      <c r="CA62" s="1" t="s">
        <v>16</v>
      </c>
    </row>
    <row r="63" spans="1:51" s="4" customFormat="1" ht="17.25" customHeight="1">
      <c r="A63" s="52" t="s">
        <v>27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62">
        <f>AB62</f>
        <v>316358</v>
      </c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>
        <f>AB63+AJ63</f>
        <v>316358</v>
      </c>
      <c r="AS63" s="62"/>
      <c r="AT63" s="62"/>
      <c r="AU63" s="62"/>
      <c r="AV63" s="62"/>
      <c r="AW63" s="62"/>
      <c r="AX63" s="62"/>
      <c r="AY63" s="62"/>
    </row>
    <row r="65" spans="1:64" ht="15.75" customHeight="1">
      <c r="A65" s="85" t="s">
        <v>43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</row>
    <row r="66" spans="1:64" ht="30" customHeight="1">
      <c r="A66" s="51" t="s">
        <v>28</v>
      </c>
      <c r="B66" s="51"/>
      <c r="C66" s="51"/>
      <c r="D66" s="51"/>
      <c r="E66" s="51"/>
      <c r="F66" s="51"/>
      <c r="G66" s="66" t="s">
        <v>44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51" t="s">
        <v>2</v>
      </c>
      <c r="AA66" s="51"/>
      <c r="AB66" s="51"/>
      <c r="AC66" s="51"/>
      <c r="AD66" s="51"/>
      <c r="AE66" s="51" t="s">
        <v>1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66" t="s">
        <v>29</v>
      </c>
      <c r="AP66" s="67"/>
      <c r="AQ66" s="67"/>
      <c r="AR66" s="67"/>
      <c r="AS66" s="67"/>
      <c r="AT66" s="67"/>
      <c r="AU66" s="67"/>
      <c r="AV66" s="68"/>
      <c r="AW66" s="66" t="s">
        <v>30</v>
      </c>
      <c r="AX66" s="67"/>
      <c r="AY66" s="67"/>
      <c r="AZ66" s="67"/>
      <c r="BA66" s="67"/>
      <c r="BB66" s="67"/>
      <c r="BC66" s="67"/>
      <c r="BD66" s="68"/>
      <c r="BE66" s="66" t="s">
        <v>27</v>
      </c>
      <c r="BF66" s="67"/>
      <c r="BG66" s="67"/>
      <c r="BH66" s="67"/>
      <c r="BI66" s="67"/>
      <c r="BJ66" s="67"/>
      <c r="BK66" s="67"/>
      <c r="BL66" s="68"/>
    </row>
    <row r="67" spans="1:64" ht="15.75" customHeight="1">
      <c r="A67" s="51">
        <v>1</v>
      </c>
      <c r="B67" s="51"/>
      <c r="C67" s="51"/>
      <c r="D67" s="51"/>
      <c r="E67" s="51"/>
      <c r="F67" s="51"/>
      <c r="G67" s="66">
        <v>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51">
        <v>3</v>
      </c>
      <c r="AA67" s="51"/>
      <c r="AB67" s="51"/>
      <c r="AC67" s="51"/>
      <c r="AD67" s="51"/>
      <c r="AE67" s="51">
        <v>4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51">
        <v>5</v>
      </c>
      <c r="AP67" s="51"/>
      <c r="AQ67" s="51"/>
      <c r="AR67" s="51"/>
      <c r="AS67" s="51"/>
      <c r="AT67" s="51"/>
      <c r="AU67" s="51"/>
      <c r="AV67" s="51"/>
      <c r="AW67" s="51">
        <v>6</v>
      </c>
      <c r="AX67" s="51"/>
      <c r="AY67" s="51"/>
      <c r="AZ67" s="51"/>
      <c r="BA67" s="51"/>
      <c r="BB67" s="51"/>
      <c r="BC67" s="51"/>
      <c r="BD67" s="51"/>
      <c r="BE67" s="51">
        <v>7</v>
      </c>
      <c r="BF67" s="51"/>
      <c r="BG67" s="51"/>
      <c r="BH67" s="51"/>
      <c r="BI67" s="51"/>
      <c r="BJ67" s="51"/>
      <c r="BK67" s="51"/>
      <c r="BL67" s="51"/>
    </row>
    <row r="68" spans="1:79" ht="12.75" customHeight="1" hidden="1">
      <c r="A68" s="51" t="s">
        <v>33</v>
      </c>
      <c r="B68" s="51"/>
      <c r="C68" s="51"/>
      <c r="D68" s="51"/>
      <c r="E68" s="51"/>
      <c r="F68" s="51"/>
      <c r="G68" s="86" t="s">
        <v>7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51" t="s">
        <v>19</v>
      </c>
      <c r="AA68" s="51"/>
      <c r="AB68" s="51"/>
      <c r="AC68" s="51"/>
      <c r="AD68" s="51"/>
      <c r="AE68" s="104" t="s">
        <v>32</v>
      </c>
      <c r="AF68" s="104"/>
      <c r="AG68" s="104"/>
      <c r="AH68" s="104"/>
      <c r="AI68" s="104"/>
      <c r="AJ68" s="104"/>
      <c r="AK68" s="104"/>
      <c r="AL68" s="104"/>
      <c r="AM68" s="104"/>
      <c r="AN68" s="86"/>
      <c r="AO68" s="82" t="s">
        <v>8</v>
      </c>
      <c r="AP68" s="82"/>
      <c r="AQ68" s="82"/>
      <c r="AR68" s="82"/>
      <c r="AS68" s="82"/>
      <c r="AT68" s="82"/>
      <c r="AU68" s="82"/>
      <c r="AV68" s="82"/>
      <c r="AW68" s="82" t="s">
        <v>31</v>
      </c>
      <c r="AX68" s="82"/>
      <c r="AY68" s="82"/>
      <c r="AZ68" s="82"/>
      <c r="BA68" s="82"/>
      <c r="BB68" s="82"/>
      <c r="BC68" s="82"/>
      <c r="BD68" s="82"/>
      <c r="BE68" s="82" t="s">
        <v>10</v>
      </c>
      <c r="BF68" s="82"/>
      <c r="BG68" s="82"/>
      <c r="BH68" s="82"/>
      <c r="BI68" s="82"/>
      <c r="BJ68" s="82"/>
      <c r="BK68" s="82"/>
      <c r="BL68" s="82"/>
      <c r="CA68" s="1" t="s">
        <v>17</v>
      </c>
    </row>
    <row r="69" spans="1:79" s="4" customFormat="1" ht="17.25" customHeight="1">
      <c r="A69" s="57">
        <v>0</v>
      </c>
      <c r="B69" s="57"/>
      <c r="C69" s="57"/>
      <c r="D69" s="57"/>
      <c r="E69" s="57"/>
      <c r="F69" s="57"/>
      <c r="G69" s="100" t="s">
        <v>65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61"/>
      <c r="AA69" s="61"/>
      <c r="AB69" s="61"/>
      <c r="AC69" s="61"/>
      <c r="AD69" s="61"/>
      <c r="AE69" s="95"/>
      <c r="AF69" s="95"/>
      <c r="AG69" s="95"/>
      <c r="AH69" s="95"/>
      <c r="AI69" s="95"/>
      <c r="AJ69" s="95"/>
      <c r="AK69" s="95"/>
      <c r="AL69" s="95"/>
      <c r="AM69" s="95"/>
      <c r="AN69" s="9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CA69" s="4" t="s">
        <v>18</v>
      </c>
    </row>
    <row r="70" spans="1:64" ht="81.75" customHeight="1">
      <c r="A70" s="51">
        <v>1</v>
      </c>
      <c r="B70" s="51"/>
      <c r="C70" s="51"/>
      <c r="D70" s="51"/>
      <c r="E70" s="51"/>
      <c r="F70" s="51"/>
      <c r="G70" s="52" t="s">
        <v>66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 t="s">
        <v>67</v>
      </c>
      <c r="AA70" s="55"/>
      <c r="AB70" s="55"/>
      <c r="AC70" s="55"/>
      <c r="AD70" s="55"/>
      <c r="AE70" s="52" t="s">
        <v>99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62">
        <v>1</v>
      </c>
      <c r="AP70" s="62"/>
      <c r="AQ70" s="62"/>
      <c r="AR70" s="62"/>
      <c r="AS70" s="62"/>
      <c r="AT70" s="62"/>
      <c r="AU70" s="62"/>
      <c r="AV70" s="62"/>
      <c r="AW70" s="62">
        <v>0</v>
      </c>
      <c r="AX70" s="62"/>
      <c r="AY70" s="62"/>
      <c r="AZ70" s="62"/>
      <c r="BA70" s="62"/>
      <c r="BB70" s="62"/>
      <c r="BC70" s="62"/>
      <c r="BD70" s="62"/>
      <c r="BE70" s="62">
        <f aca="true" t="shared" si="0" ref="BE70:BE78">AO70+AW70</f>
        <v>1</v>
      </c>
      <c r="BF70" s="62"/>
      <c r="BG70" s="62"/>
      <c r="BH70" s="62"/>
      <c r="BI70" s="62"/>
      <c r="BJ70" s="62"/>
      <c r="BK70" s="62"/>
      <c r="BL70" s="62"/>
    </row>
    <row r="71" spans="1:64" ht="84" customHeight="1">
      <c r="A71" s="51">
        <v>2</v>
      </c>
      <c r="B71" s="51"/>
      <c r="C71" s="51"/>
      <c r="D71" s="51"/>
      <c r="E71" s="51"/>
      <c r="F71" s="51"/>
      <c r="G71" s="52" t="s">
        <v>68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67</v>
      </c>
      <c r="AA71" s="55"/>
      <c r="AB71" s="55"/>
      <c r="AC71" s="55"/>
      <c r="AD71" s="55"/>
      <c r="AE71" s="52" t="s">
        <v>100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62">
        <v>14</v>
      </c>
      <c r="AP71" s="62"/>
      <c r="AQ71" s="62"/>
      <c r="AR71" s="62"/>
      <c r="AS71" s="62"/>
      <c r="AT71" s="62"/>
      <c r="AU71" s="62"/>
      <c r="AV71" s="62"/>
      <c r="AW71" s="62">
        <v>0</v>
      </c>
      <c r="AX71" s="62"/>
      <c r="AY71" s="62"/>
      <c r="AZ71" s="62"/>
      <c r="BA71" s="62"/>
      <c r="BB71" s="62"/>
      <c r="BC71" s="62"/>
      <c r="BD71" s="62"/>
      <c r="BE71" s="62">
        <f t="shared" si="0"/>
        <v>14</v>
      </c>
      <c r="BF71" s="62"/>
      <c r="BG71" s="62"/>
      <c r="BH71" s="62"/>
      <c r="BI71" s="62"/>
      <c r="BJ71" s="62"/>
      <c r="BK71" s="62"/>
      <c r="BL71" s="62"/>
    </row>
    <row r="72" spans="1:64" ht="85.5" customHeight="1">
      <c r="A72" s="51">
        <v>3</v>
      </c>
      <c r="B72" s="51"/>
      <c r="C72" s="51"/>
      <c r="D72" s="51"/>
      <c r="E72" s="51"/>
      <c r="F72" s="51"/>
      <c r="G72" s="52" t="s">
        <v>69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67</v>
      </c>
      <c r="AA72" s="55"/>
      <c r="AB72" s="55"/>
      <c r="AC72" s="55"/>
      <c r="AD72" s="55"/>
      <c r="AE72" s="52" t="s">
        <v>100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62">
        <v>1</v>
      </c>
      <c r="AP72" s="62"/>
      <c r="AQ72" s="62"/>
      <c r="AR72" s="62"/>
      <c r="AS72" s="62"/>
      <c r="AT72" s="62"/>
      <c r="AU72" s="62"/>
      <c r="AV72" s="62"/>
      <c r="AW72" s="62">
        <v>0</v>
      </c>
      <c r="AX72" s="62"/>
      <c r="AY72" s="62"/>
      <c r="AZ72" s="62"/>
      <c r="BA72" s="62"/>
      <c r="BB72" s="62"/>
      <c r="BC72" s="62"/>
      <c r="BD72" s="62"/>
      <c r="BE72" s="62">
        <f t="shared" si="0"/>
        <v>1</v>
      </c>
      <c r="BF72" s="62"/>
      <c r="BG72" s="62"/>
      <c r="BH72" s="62"/>
      <c r="BI72" s="62"/>
      <c r="BJ72" s="62"/>
      <c r="BK72" s="62"/>
      <c r="BL72" s="62"/>
    </row>
    <row r="73" spans="1:64" ht="49.5" customHeight="1">
      <c r="A73" s="51">
        <v>4</v>
      </c>
      <c r="B73" s="51"/>
      <c r="C73" s="51"/>
      <c r="D73" s="51"/>
      <c r="E73" s="51"/>
      <c r="F73" s="51"/>
      <c r="G73" s="52" t="s">
        <v>70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 t="s">
        <v>67</v>
      </c>
      <c r="AA73" s="55"/>
      <c r="AB73" s="55"/>
      <c r="AC73" s="55"/>
      <c r="AD73" s="55"/>
      <c r="AE73" s="52" t="s">
        <v>101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62">
        <v>24</v>
      </c>
      <c r="AP73" s="62"/>
      <c r="AQ73" s="62"/>
      <c r="AR73" s="62"/>
      <c r="AS73" s="62"/>
      <c r="AT73" s="62"/>
      <c r="AU73" s="62"/>
      <c r="AV73" s="62"/>
      <c r="AW73" s="62">
        <v>0</v>
      </c>
      <c r="AX73" s="62"/>
      <c r="AY73" s="62"/>
      <c r="AZ73" s="62"/>
      <c r="BA73" s="62"/>
      <c r="BB73" s="62"/>
      <c r="BC73" s="62"/>
      <c r="BD73" s="62"/>
      <c r="BE73" s="62">
        <f t="shared" si="0"/>
        <v>24</v>
      </c>
      <c r="BF73" s="62"/>
      <c r="BG73" s="62"/>
      <c r="BH73" s="62"/>
      <c r="BI73" s="62"/>
      <c r="BJ73" s="62"/>
      <c r="BK73" s="62"/>
      <c r="BL73" s="62"/>
    </row>
    <row r="74" spans="1:64" s="4" customFormat="1" ht="18.75" customHeight="1">
      <c r="A74" s="57">
        <v>0</v>
      </c>
      <c r="B74" s="57"/>
      <c r="C74" s="57"/>
      <c r="D74" s="57"/>
      <c r="E74" s="57"/>
      <c r="F74" s="57"/>
      <c r="G74" s="58" t="s">
        <v>71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61"/>
      <c r="AA74" s="61"/>
      <c r="AB74" s="61"/>
      <c r="AC74" s="61"/>
      <c r="AD74" s="61"/>
      <c r="AE74" s="58"/>
      <c r="AF74" s="59"/>
      <c r="AG74" s="59"/>
      <c r="AH74" s="59"/>
      <c r="AI74" s="59"/>
      <c r="AJ74" s="59"/>
      <c r="AK74" s="59"/>
      <c r="AL74" s="59"/>
      <c r="AM74" s="59"/>
      <c r="AN74" s="60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spans="1:64" ht="53.25" customHeight="1">
      <c r="A75" s="51">
        <v>1</v>
      </c>
      <c r="B75" s="51"/>
      <c r="C75" s="51"/>
      <c r="D75" s="51"/>
      <c r="E75" s="51"/>
      <c r="F75" s="51"/>
      <c r="G75" s="52" t="s">
        <v>72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 t="s">
        <v>73</v>
      </c>
      <c r="AA75" s="55"/>
      <c r="AB75" s="55"/>
      <c r="AC75" s="55"/>
      <c r="AD75" s="55"/>
      <c r="AE75" s="52" t="s">
        <v>74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50">
        <f>AC52/12</f>
        <v>1349.75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f t="shared" si="0"/>
        <v>1349.75</v>
      </c>
      <c r="BF75" s="50"/>
      <c r="BG75" s="50"/>
      <c r="BH75" s="50"/>
      <c r="BI75" s="50"/>
      <c r="BJ75" s="50"/>
      <c r="BK75" s="50"/>
      <c r="BL75" s="50"/>
    </row>
    <row r="76" spans="1:69" ht="51.75" customHeight="1">
      <c r="A76" s="51">
        <v>2</v>
      </c>
      <c r="B76" s="51"/>
      <c r="C76" s="51"/>
      <c r="D76" s="51"/>
      <c r="E76" s="51"/>
      <c r="F76" s="51"/>
      <c r="G76" s="52" t="s">
        <v>75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5" t="s">
        <v>73</v>
      </c>
      <c r="AA76" s="55"/>
      <c r="AB76" s="55"/>
      <c r="AC76" s="55"/>
      <c r="AD76" s="55"/>
      <c r="AE76" s="52" t="s">
        <v>76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50">
        <f>AC51/12/14</f>
        <v>1496.5595238095236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0">
        <f t="shared" si="0"/>
        <v>1496.5595238095236</v>
      </c>
      <c r="BF76" s="50"/>
      <c r="BG76" s="50"/>
      <c r="BH76" s="50"/>
      <c r="BI76" s="50"/>
      <c r="BJ76" s="50"/>
      <c r="BK76" s="50"/>
      <c r="BL76" s="50"/>
      <c r="BO76" s="1">
        <v>1514.55</v>
      </c>
      <c r="BQ76" s="45">
        <f>AO76-BO76</f>
        <v>-17.99047619047633</v>
      </c>
    </row>
    <row r="77" spans="1:69" ht="81.75" customHeight="1">
      <c r="A77" s="51">
        <v>3</v>
      </c>
      <c r="B77" s="51"/>
      <c r="C77" s="51"/>
      <c r="D77" s="51"/>
      <c r="E77" s="51"/>
      <c r="F77" s="51"/>
      <c r="G77" s="52" t="s">
        <v>77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 t="s">
        <v>73</v>
      </c>
      <c r="AA77" s="55"/>
      <c r="AB77" s="55"/>
      <c r="AC77" s="55"/>
      <c r="AD77" s="55"/>
      <c r="AE77" s="52" t="s">
        <v>79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50">
        <f>AC53/12</f>
        <v>2051.25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f t="shared" si="0"/>
        <v>2051.25</v>
      </c>
      <c r="BF77" s="50"/>
      <c r="BG77" s="50"/>
      <c r="BH77" s="50"/>
      <c r="BI77" s="50"/>
      <c r="BJ77" s="50"/>
      <c r="BK77" s="50"/>
      <c r="BL77" s="50"/>
      <c r="BO77" s="1">
        <v>2049.42</v>
      </c>
      <c r="BQ77" s="45">
        <f>AO77-BO77</f>
        <v>1.8299999999999272</v>
      </c>
    </row>
    <row r="78" spans="1:64" ht="80.25" customHeight="1">
      <c r="A78" s="51">
        <v>4</v>
      </c>
      <c r="B78" s="51"/>
      <c r="C78" s="51"/>
      <c r="D78" s="51"/>
      <c r="E78" s="51"/>
      <c r="F78" s="51"/>
      <c r="G78" s="52" t="s">
        <v>78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 t="s">
        <v>73</v>
      </c>
      <c r="AA78" s="55"/>
      <c r="AB78" s="55"/>
      <c r="AC78" s="55"/>
      <c r="AD78" s="55"/>
      <c r="AE78" s="52" t="s">
        <v>79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50">
        <f>AC50/24</f>
        <v>1005.1666666666666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f t="shared" si="0"/>
        <v>1005.1666666666666</v>
      </c>
      <c r="BF78" s="50"/>
      <c r="BG78" s="50"/>
      <c r="BH78" s="50"/>
      <c r="BI78" s="50"/>
      <c r="BJ78" s="50"/>
      <c r="BK78" s="50"/>
      <c r="BL78" s="50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5.25" customHeight="1">
      <c r="A81" s="97" t="s">
        <v>105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49"/>
      <c r="AO81" s="103" t="s">
        <v>104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 ht="12.75">
      <c r="A82" s="1" t="s">
        <v>81</v>
      </c>
      <c r="W82" s="99" t="s">
        <v>5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6" ht="15.75" customHeight="1">
      <c r="A83" s="94" t="s">
        <v>3</v>
      </c>
      <c r="B83" s="94"/>
      <c r="C83" s="94"/>
      <c r="D83" s="94"/>
      <c r="E83" s="94"/>
      <c r="F83" s="94"/>
    </row>
    <row r="84" spans="1:45" ht="17.25" customHeight="1">
      <c r="A84" s="112" t="s">
        <v>83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</row>
    <row r="85" spans="1:45" ht="12.7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45" ht="10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59" ht="31.5" customHeight="1">
      <c r="A87" s="89" t="s">
        <v>102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5"/>
      <c r="AO87" s="116" t="s">
        <v>103</v>
      </c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</row>
    <row r="88" spans="23:59" ht="12.75">
      <c r="W88" s="99" t="s">
        <v>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</row>
    <row r="89" spans="1:8" ht="12.75">
      <c r="A89" s="114"/>
      <c r="B89" s="114"/>
      <c r="C89" s="114"/>
      <c r="D89" s="114"/>
      <c r="E89" s="114"/>
      <c r="F89" s="114"/>
      <c r="G89" s="114"/>
      <c r="H89" s="114"/>
    </row>
    <row r="90" spans="1:17" ht="15.75">
      <c r="A90" s="111" t="s">
        <v>94</v>
      </c>
      <c r="B90" s="111"/>
      <c r="C90" s="111"/>
      <c r="D90" s="111"/>
      <c r="E90" s="111"/>
      <c r="F90" s="111"/>
      <c r="G90" s="111"/>
      <c r="H90" s="111"/>
      <c r="I90" s="17"/>
      <c r="J90" s="17"/>
      <c r="K90" s="17"/>
      <c r="L90" s="17"/>
      <c r="M90" s="17"/>
      <c r="N90" s="17" t="s">
        <v>108</v>
      </c>
      <c r="O90" s="17"/>
      <c r="P90" s="17"/>
      <c r="Q90" s="17"/>
    </row>
    <row r="91" spans="1:8" ht="42" customHeight="1">
      <c r="A91" s="41" t="s">
        <v>45</v>
      </c>
      <c r="B91" s="4"/>
      <c r="C91" s="4"/>
      <c r="D91" s="4"/>
      <c r="E91" s="4"/>
      <c r="F91" s="4"/>
      <c r="G91" s="4"/>
      <c r="H91" s="4"/>
    </row>
  </sheetData>
  <mergeCells count="237">
    <mergeCell ref="AC50:AJ50"/>
    <mergeCell ref="AK46:AR47"/>
    <mergeCell ref="A63:AA63"/>
    <mergeCell ref="A58:C59"/>
    <mergeCell ref="D60:AA60"/>
    <mergeCell ref="AB60:AI60"/>
    <mergeCell ref="D58:AA59"/>
    <mergeCell ref="AB58:AI59"/>
    <mergeCell ref="A62:C62"/>
    <mergeCell ref="A67:F67"/>
    <mergeCell ref="A68:F68"/>
    <mergeCell ref="Z68:AD68"/>
    <mergeCell ref="G67:Y67"/>
    <mergeCell ref="G68:Y68"/>
    <mergeCell ref="Z67:AD67"/>
    <mergeCell ref="A90:H90"/>
    <mergeCell ref="A84:AS84"/>
    <mergeCell ref="A85:AS85"/>
    <mergeCell ref="A89:H89"/>
    <mergeCell ref="A87:V87"/>
    <mergeCell ref="W87:AM87"/>
    <mergeCell ref="AO87:BG87"/>
    <mergeCell ref="W88:AM88"/>
    <mergeCell ref="AO88:BG88"/>
    <mergeCell ref="D50:AB50"/>
    <mergeCell ref="A65:BL65"/>
    <mergeCell ref="A54:AB54"/>
    <mergeCell ref="AR57:AY57"/>
    <mergeCell ref="AJ58:AQ59"/>
    <mergeCell ref="AR58:AY59"/>
    <mergeCell ref="D62:AA62"/>
    <mergeCell ref="AB62:AI62"/>
    <mergeCell ref="A52:C52"/>
    <mergeCell ref="AR62:AY62"/>
    <mergeCell ref="A22:T22"/>
    <mergeCell ref="AS22:BC22"/>
    <mergeCell ref="BD22:BL22"/>
    <mergeCell ref="T23:W23"/>
    <mergeCell ref="A23:H23"/>
    <mergeCell ref="I23:S23"/>
    <mergeCell ref="AE67:AN67"/>
    <mergeCell ref="AE68:AN68"/>
    <mergeCell ref="AO2:BL2"/>
    <mergeCell ref="AO6:BF6"/>
    <mergeCell ref="AO4:BL4"/>
    <mergeCell ref="AO5:BL5"/>
    <mergeCell ref="AO3:BL3"/>
    <mergeCell ref="A35:BL35"/>
    <mergeCell ref="A66:F66"/>
    <mergeCell ref="BE66:BL66"/>
    <mergeCell ref="AO82:BG8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81:BG81"/>
    <mergeCell ref="A83:F83"/>
    <mergeCell ref="A69:F69"/>
    <mergeCell ref="Z69:AD69"/>
    <mergeCell ref="AE69:AN69"/>
    <mergeCell ref="A81:V81"/>
    <mergeCell ref="W81:AM81"/>
    <mergeCell ref="W82:AM82"/>
    <mergeCell ref="G69:Y69"/>
    <mergeCell ref="Z70:AD70"/>
    <mergeCell ref="A72:F72"/>
    <mergeCell ref="A36:BL36"/>
    <mergeCell ref="G40:BL40"/>
    <mergeCell ref="G41:BL41"/>
    <mergeCell ref="A42:F42"/>
    <mergeCell ref="A41:F41"/>
    <mergeCell ref="A38:BL38"/>
    <mergeCell ref="A39:F39"/>
    <mergeCell ref="G39:BL39"/>
    <mergeCell ref="A40:F40"/>
    <mergeCell ref="A48:C48"/>
    <mergeCell ref="A49:C49"/>
    <mergeCell ref="G42:BL42"/>
    <mergeCell ref="AS51:AZ51"/>
    <mergeCell ref="A46:C47"/>
    <mergeCell ref="AS45:AZ45"/>
    <mergeCell ref="A51:C51"/>
    <mergeCell ref="D51:AB51"/>
    <mergeCell ref="AC51:AJ51"/>
    <mergeCell ref="AK51:AR51"/>
    <mergeCell ref="G33:BL33"/>
    <mergeCell ref="AO1:BL1"/>
    <mergeCell ref="A56:BL56"/>
    <mergeCell ref="A50:C50"/>
    <mergeCell ref="U22:AD22"/>
    <mergeCell ref="AE22:AR22"/>
    <mergeCell ref="AK50:AR50"/>
    <mergeCell ref="AS50:AZ50"/>
    <mergeCell ref="G30:BL30"/>
    <mergeCell ref="A44:AZ44"/>
    <mergeCell ref="A25:BL25"/>
    <mergeCell ref="A26:BL26"/>
    <mergeCell ref="A29:BL29"/>
    <mergeCell ref="A32:F32"/>
    <mergeCell ref="G32:BL32"/>
    <mergeCell ref="A30:F30"/>
    <mergeCell ref="A31:F31"/>
    <mergeCell ref="G31:BL31"/>
    <mergeCell ref="A27:BL27"/>
    <mergeCell ref="A33:F33"/>
    <mergeCell ref="AS48:AZ48"/>
    <mergeCell ref="BE69:BL69"/>
    <mergeCell ref="AO68:AV68"/>
    <mergeCell ref="AW68:BD68"/>
    <mergeCell ref="BE68:BL68"/>
    <mergeCell ref="AW69:BD69"/>
    <mergeCell ref="AO69:AV69"/>
    <mergeCell ref="BE67:BL67"/>
    <mergeCell ref="AJ62:AQ62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C46:AJ47"/>
    <mergeCell ref="AS49:AZ49"/>
    <mergeCell ref="AS52:AZ52"/>
    <mergeCell ref="AU16:BB16"/>
    <mergeCell ref="B17:L17"/>
    <mergeCell ref="N17:AS17"/>
    <mergeCell ref="AU17:BB17"/>
    <mergeCell ref="N19:Y19"/>
    <mergeCell ref="AA19:AI19"/>
    <mergeCell ref="B16:L16"/>
    <mergeCell ref="N16:AS16"/>
    <mergeCell ref="D52:AB52"/>
    <mergeCell ref="B20:L20"/>
    <mergeCell ref="N20:Y20"/>
    <mergeCell ref="AA20:AI20"/>
    <mergeCell ref="B19:L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C52:AJ52"/>
    <mergeCell ref="AK52:AR52"/>
    <mergeCell ref="AR63:AY63"/>
    <mergeCell ref="AS53:AZ53"/>
    <mergeCell ref="AC54:AJ54"/>
    <mergeCell ref="AK54:AR54"/>
    <mergeCell ref="AS54:AZ54"/>
    <mergeCell ref="AC53:AJ53"/>
    <mergeCell ref="AB63:AI63"/>
    <mergeCell ref="AJ63:AQ63"/>
    <mergeCell ref="AW67:BD67"/>
    <mergeCell ref="AW66:BD66"/>
    <mergeCell ref="AO66:AV66"/>
    <mergeCell ref="AO67:AV67"/>
    <mergeCell ref="G70:Y70"/>
    <mergeCell ref="A70:F70"/>
    <mergeCell ref="AK53:AR53"/>
    <mergeCell ref="AO70:AV70"/>
    <mergeCell ref="AE66:AN66"/>
    <mergeCell ref="AE70:AN70"/>
    <mergeCell ref="A53:C53"/>
    <mergeCell ref="D53:AB53"/>
    <mergeCell ref="Z66:AD66"/>
    <mergeCell ref="G66:Y66"/>
    <mergeCell ref="A71:F71"/>
    <mergeCell ref="G71:Y71"/>
    <mergeCell ref="Z71:AD71"/>
    <mergeCell ref="AE71:AN71"/>
    <mergeCell ref="BE70:BL70"/>
    <mergeCell ref="AO71:AV71"/>
    <mergeCell ref="AW71:BD71"/>
    <mergeCell ref="BE71:BL71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G72:Y72"/>
    <mergeCell ref="Z72:AD72"/>
    <mergeCell ref="AE72:AN72"/>
    <mergeCell ref="AO72:AV72"/>
    <mergeCell ref="AW72:BD72"/>
    <mergeCell ref="BE72:BL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78:AV78"/>
    <mergeCell ref="AW78:BD78"/>
    <mergeCell ref="BE78:BL78"/>
    <mergeCell ref="A78:F78"/>
    <mergeCell ref="G78:Y78"/>
    <mergeCell ref="Z78:AD78"/>
    <mergeCell ref="AE78:AN78"/>
  </mergeCells>
  <conditionalFormatting sqref="H69:L69 G69:G78">
    <cfRule type="cellIs" priority="1" dxfId="0" operator="equal" stopIfTrue="1">
      <formula>$G68</formula>
    </cfRule>
  </conditionalFormatting>
  <conditionalFormatting sqref="D50:D53">
    <cfRule type="cellIs" priority="2" dxfId="0" operator="equal" stopIfTrue="1">
      <formula>$D49</formula>
    </cfRule>
  </conditionalFormatting>
  <conditionalFormatting sqref="A69:F78">
    <cfRule type="cellIs" priority="3" dxfId="0" operator="equal" stopIfTrue="1">
      <formula>0</formula>
    </cfRule>
  </conditionalFormatting>
  <printOptions/>
  <pageMargins left="0.32" right="0.33" top="0.393700787401575" bottom="0.19" header="0" footer="0"/>
  <pageSetup fitToHeight="500" horizontalDpi="600" verticalDpi="600" orientation="landscape" paperSize="9" scale="68" r:id="rId1"/>
  <rowBreaks count="2" manualBreakCount="2">
    <brk id="33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14</cp:lastModifiedBy>
  <cp:lastPrinted>2021-12-07T07:48:25Z</cp:lastPrinted>
  <dcterms:created xsi:type="dcterms:W3CDTF">2016-08-15T09:54:21Z</dcterms:created>
  <dcterms:modified xsi:type="dcterms:W3CDTF">2021-12-15T08:45:19Z</dcterms:modified>
  <cp:category/>
  <cp:version/>
  <cp:contentType/>
  <cp:contentStatus/>
</cp:coreProperties>
</file>