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<sst xmlns="http://schemas.openxmlformats.org/spreadsheetml/2006/main" count="258" uniqueCount="254">
  <si>
    <t>Загальний фонд</t>
  </si>
  <si>
    <t>Код</t>
  </si>
  <si>
    <t>Показник</t>
  </si>
  <si>
    <t>Всього по бюджету</t>
  </si>
  <si>
    <t>Відхилення абсолютне</t>
  </si>
  <si>
    <t>Відхилення %</t>
  </si>
  <si>
    <t>Спеціальний фонд</t>
  </si>
  <si>
    <t>(грн)</t>
  </si>
  <si>
    <t>Кредитування бюджету - всього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</si>
  <si>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</si>
  <si>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</si>
  <si>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1010</t>
  </si>
  <si>
    <t>1020</t>
  </si>
  <si>
    <t>1090</t>
  </si>
  <si>
    <t>2010</t>
  </si>
  <si>
    <t>3011</t>
  </si>
  <si>
    <t>3012</t>
  </si>
  <si>
    <t>3021</t>
  </si>
  <si>
    <t>3033</t>
  </si>
  <si>
    <t>3035</t>
  </si>
  <si>
    <t>3041</t>
  </si>
  <si>
    <t>3042</t>
  </si>
  <si>
    <t>3043</t>
  </si>
  <si>
    <t>3044</t>
  </si>
  <si>
    <t>3045</t>
  </si>
  <si>
    <t>3046</t>
  </si>
  <si>
    <t>3047</t>
  </si>
  <si>
    <t>3050</t>
  </si>
  <si>
    <t>3090</t>
  </si>
  <si>
    <t>3104</t>
  </si>
  <si>
    <t>3105</t>
  </si>
  <si>
    <t>3112</t>
  </si>
  <si>
    <t>3160</t>
  </si>
  <si>
    <t>4030</t>
  </si>
  <si>
    <t>4060</t>
  </si>
  <si>
    <t>5011</t>
  </si>
  <si>
    <t>5031</t>
  </si>
  <si>
    <t>5041</t>
  </si>
  <si>
    <t>5062</t>
  </si>
  <si>
    <t>5063</t>
  </si>
  <si>
    <t>6030</t>
  </si>
  <si>
    <t>Багатопрофільна стаціонарна медична допомога населенню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</si>
  <si>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</si>
  <si>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</si>
  <si>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</si>
  <si>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</si>
  <si>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</si>
  <si>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</si>
  <si>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</si>
  <si>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</si>
  <si>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</si>
  <si>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</si>
  <si>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</si>
  <si>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</si>
  <si>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</si>
  <si>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</si>
  <si>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</si>
  <si>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видатки на соціальний захист ветеранів війни та праці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</si>
  <si>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</si>
  <si>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</si>
  <si>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Підтримка спорту вищих досягнень та організацій, які здійснюють фізкультурно-спортивну діяльність в регіоні</t>
  </si>
  <si>
    <t>Забезпечення діяльності централізованої бухгалтерії</t>
  </si>
  <si>
    <t>Сприяння розвитку малого та середнього підприємництва</t>
  </si>
  <si>
    <t>Резервний фонд</t>
  </si>
  <si>
    <t>7470</t>
  </si>
  <si>
    <t>Внески до статутного капіталу суб`єктів господарювання</t>
  </si>
  <si>
    <t>Регулювання цін на послуги місцевого автотранспорту</t>
  </si>
  <si>
    <t>Інші заходи та заклади молодіжної політики</t>
  </si>
  <si>
    <t>0150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</si>
  <si>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</si>
  <si>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</si>
  <si>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Інша діяльність у сфері державного управління</t>
  </si>
  <si>
    <t>Надання дошкільної освіти</t>
  </si>
  <si>
    <t>1100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</si>
  <si>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</si>
  <si>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</si>
  <si>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</si>
  <si>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</si>
  <si>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</si>
  <si>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</si>
  <si>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</si>
  <si>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</si>
  <si>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</si>
  <si>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</si>
  <si>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</si>
  <si>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</si>
  <si>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</si>
  <si>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</si>
  <si>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</si>
  <si>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</si>
  <si>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</si>
  <si>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</si>
  <si>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</si>
  <si>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</si>
  <si>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</si>
  <si>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</si>
  <si>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</si>
  <si>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</si>
  <si>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</si>
  <si>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</si>
  <si>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</si>
  <si>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</si>
  <si>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</si>
  <si>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</si>
  <si>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</si>
  <si>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3123</t>
  </si>
  <si>
    <t>Заходи державної політики з питань сім`ї</t>
  </si>
  <si>
    <t>3133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</si>
  <si>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</si>
  <si>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</si>
  <si>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</si>
  <si>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</si>
  <si>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</si>
  <si>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</si>
  <si>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</si>
  <si>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</si>
  <si>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</si>
  <si>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3230</t>
  </si>
  <si>
    <t>3242</t>
  </si>
  <si>
    <t>Інші заходи у сфері соціального захисту і соціального забезпечення</t>
  </si>
  <si>
    <t>Забезпечення діяльності бібліотек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</si>
  <si>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</si>
  <si>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</si>
  <si>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</si>
  <si>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</si>
  <si>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</si>
  <si>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</si>
  <si>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</si>
  <si>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Утримання та фінансова підтримка спортивних споруд</t>
  </si>
  <si>
    <t>6012</t>
  </si>
  <si>
    <t>Забезпечення діяльності з виробництва, транспортування, постачання теплової енергії</t>
  </si>
  <si>
    <t>6014</t>
  </si>
  <si>
    <t>Забезпечення збору та вивезення сміття і відходів</t>
  </si>
  <si>
    <t>6017</t>
  </si>
  <si>
    <t>Інша діяльність, пов`язана з експлуатацією об`єктів житлово-комунального господарства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</si>
  <si>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</si>
  <si>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</si>
  <si>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</si>
  <si>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6071</t>
  </si>
  <si>
    <t>6090</t>
  </si>
  <si>
    <t>Інша діяльність у сфері житлово-комунального господарства</t>
  </si>
  <si>
    <t>7130</t>
  </si>
  <si>
    <t>Здійснення заходів із землеустрою</t>
  </si>
  <si>
    <t>7411</t>
  </si>
  <si>
    <t>Утримання та розвиток автотранспорту</t>
  </si>
  <si>
    <t>7412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</si>
  <si>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</si>
  <si>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</si>
  <si>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7610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</si>
  <si>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</si>
  <si>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</si>
  <si>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</si>
  <si>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</si>
  <si>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8210</t>
  </si>
  <si>
    <t>Муніципальні формування з охорони громадського порядку</t>
  </si>
  <si>
    <t>8410</t>
  </si>
  <si>
    <t>Фінансова підтримка засобів масової інформації</t>
  </si>
  <si>
    <t>8700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</si>
  <si>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</si>
  <si>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</si>
  <si>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</si>
  <si>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</si>
  <si>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 "гроші ходять за дитиною" та оплату послуг із здійснення патронату над дитиною та виплата соціальної допомоги на утримання дитини в сім'ї патронатного вихователя</t>
  </si>
  <si>
    <t>6015</t>
  </si>
  <si>
    <t>Забезпечення надійної та безперебійної експлуатації ліфтів</t>
  </si>
  <si>
    <t>7325</t>
  </si>
  <si>
    <t>Будівництво споруд, установ та закладів фізичної культури і спорту</t>
  </si>
  <si>
    <t>7330</t>
  </si>
  <si>
    <t>Будівництво інших об`єктів соціальної та виробничої інфраструктури комунальної власності</t>
  </si>
  <si>
    <t>7350</t>
  </si>
  <si>
    <t>Розроблення схем планування та забудови територій (містобудівної документації)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</si>
  <si>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</si>
  <si>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</si>
  <si>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Інша діяльність у сфері дорожнього господарства</t>
  </si>
  <si>
    <t>7670</t>
  </si>
  <si>
    <t>8340</t>
  </si>
  <si>
    <t>Природоохоронні заходи за рахунок цільових фондів</t>
  </si>
  <si>
    <t>8822</t>
  </si>
  <si>
    <t>8881</t>
  </si>
  <si>
    <t>8882</t>
  </si>
  <si>
    <t>Будівництво установ та закладів культури</t>
  </si>
  <si>
    <t>7324</t>
  </si>
  <si>
    <t>7622</t>
  </si>
  <si>
    <t>Реалізація програм і заходів в галузі туризму та курортів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</si>
  <si>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</si>
  <si>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 xml:space="preserve">Забезпечення діяльності водопровідно-каналізаційного 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</si>
  <si>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</si>
  <si>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8420</t>
  </si>
  <si>
    <t>Інші заходи у сфері засобів масової інформації</t>
  </si>
  <si>
    <t>1162</t>
  </si>
  <si>
    <t>Інші програми та заходи у сфері освіти</t>
  </si>
  <si>
    <t>Заходи із запобігання та ліквідації надзвичайних ситуацій та наслідків стихійного лиха</t>
  </si>
  <si>
    <t>8110</t>
  </si>
  <si>
    <t>Інші заходи громадського порядку та безпеки</t>
  </si>
  <si>
    <t>8230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</si>
  <si>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</si>
  <si>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</si>
  <si>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7370</t>
  </si>
  <si>
    <t>Реалізація інших заходів щодо соціально-економічного розвитку територій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</si>
  <si>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</si>
  <si>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</si>
  <si>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6072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</si>
  <si>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</t>
  </si>
  <si>
    <t>7310</t>
  </si>
  <si>
    <t>Будівництво об`єктів житлово-комунального господарства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</si>
  <si>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</si>
  <si>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</si>
  <si>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Додаток 2</t>
  </si>
  <si>
    <t>до Інформації про виконання</t>
  </si>
  <si>
    <t>Касові видатки за 2019 р.</t>
  </si>
  <si>
    <t>1170</t>
  </si>
  <si>
    <t>Забезпечення діяльності інклюзивно-ресурсних центрів</t>
  </si>
  <si>
    <t>2144</t>
  </si>
  <si>
    <t>Централізовані заходи з лікування хворих на цукровий та нецукровий діабет</t>
  </si>
  <si>
    <t>3049</t>
  </si>
  <si>
    <t>Відшкодування послуги з догляду за дитиною до трьох років «муніципальна няня»</t>
  </si>
  <si>
    <t>3087</t>
  </si>
  <si>
    <t>Надання допомоги на дітей, які виховуються у багатодітних сім`ях</t>
  </si>
  <si>
    <t>7413</t>
  </si>
  <si>
    <t>Інші заходи у сфері автотранспорту</t>
  </si>
  <si>
    <t>9750</t>
  </si>
  <si>
    <t>Субвенція з місцевого бюджету на співфінансування інвестиційних проектів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</si>
  <si>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</si>
  <si>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</si>
  <si>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</si>
  <si>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</si>
  <si>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7362</t>
  </si>
  <si>
    <t>Виконання інвестиційних проектів в рамках формування інфраструктури об`єднаних територіальних громад</t>
  </si>
  <si>
    <t>бюджету Новокаховської міської ОТГ</t>
  </si>
  <si>
    <t>за 2020 рік</t>
  </si>
  <si>
    <t>Касові видатки за 2020 р.</t>
  </si>
  <si>
    <t>Заступник начальника, начальник бюджетного відділу фінансового управління</t>
  </si>
  <si>
    <t>Марина ШАХОВА</t>
  </si>
  <si>
    <t>Порівняння видатків за кодами програмної класифікації видатків та кредитування за 2020 рік з попереднім бюджетним періодом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</si>
  <si>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</si>
  <si>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</si>
  <si>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</si>
  <si>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0191</t>
  </si>
  <si>
    <t>Проведення місцевих виборів</t>
  </si>
  <si>
    <t>6040</t>
  </si>
  <si>
    <t>Заходи, пов`язані з поліпшенням питної води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</si>
  <si>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</si>
  <si>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</si>
  <si>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1180</t>
  </si>
  <si>
    <t>Виконання заходів в рамках реалізації програми `Спроможна школа для кращих результатів`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</si>
  <si>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</si>
  <si>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</si>
  <si>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7323</t>
  </si>
  <si>
    <t>Будівництво установ та закладів соціальної сфери</t>
  </si>
  <si>
    <t>7340</t>
  </si>
  <si>
    <t>Проектування, реставрація та охорона пам`яток архітектури</t>
  </si>
  <si>
    <t>Надання  коштів для забезпечення гарантійних зобов'язань за позичальників, що отримали кредити під місцеві гарантії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</si>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</sst>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;\-#,##0.00"/>
  </numFmts>
  <fonts count="30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18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 quotePrefix="1">
      <alignment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 wrapText="1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180" fontId="7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180" fontId="11" fillId="0" borderId="10" xfId="0" applyNumberFormat="1" applyFont="1" applyFill="1" applyBorder="1" applyAlignment="1">
      <alignment horizontal="center" vertical="center"/>
    </xf>
    <xf numFmtId="180" fontId="12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 quotePrefix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1" fontId="0" fillId="0" borderId="0" xfId="0" applyNumberFormat="1" applyFill="1" applyAlignment="1">
      <alignment/>
    </xf>
    <xf numFmtId="0" fontId="6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 shrinkToFit="1"/>
    </xf>
    <xf numFmtId="2" fontId="0" fillId="0" borderId="0" xfId="0" applyNumberForma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6"/>
  <sheetViews>
    <sheetView showZeros="0" tabSelected="1" zoomScalePageLayoutView="0" workbookViewId="0" topLeftCell="A1">
      <selection activeCell="G126" sqref="G126"/>
    </sheetView>
  </sheetViews>
  <sheetFormatPr defaultColWidth="9.00390625" defaultRowHeight="12.75"/>
  <cols>
    <col min="1" max="1" width="8.25390625" style="0" customWidth="1"/>
    <col min="2" max="2" width="69.25390625" style="16" customWidth="1"/>
    <col min="3" max="3" width="12.625" style="0" bestFit="1" customWidth="1"/>
    <col min="4" max="4" width="14.25390625" style="1" bestFit="1" customWidth="1"/>
    <col min="5" max="5" width="12.125" style="0" bestFit="1" customWidth="1"/>
    <col min="6" max="6" width="9.25390625" style="0" customWidth="1"/>
    <col min="7" max="7" width="12.75390625" style="1" customWidth="1"/>
    <col min="8" max="8" width="13.00390625" style="1" customWidth="1"/>
    <col min="9" max="9" width="11.25390625" style="0" customWidth="1"/>
    <col min="10" max="10" width="9.00390625" style="0" customWidth="1"/>
  </cols>
  <sheetData>
    <row r="1" spans="2:8" s="1" customFormat="1" ht="12.75">
      <c r="B1" s="13"/>
      <c r="H1" s="1" t="s">
        <v>207</v>
      </c>
    </row>
    <row r="2" spans="2:10" s="1" customFormat="1" ht="12.75">
      <c r="B2" s="13"/>
      <c r="H2" s="36" t="s">
        <v>208</v>
      </c>
      <c r="I2" s="36"/>
      <c r="J2" s="36"/>
    </row>
    <row r="3" spans="2:10" s="1" customFormat="1" ht="12.75">
      <c r="B3" s="13"/>
      <c r="H3" s="36" t="s">
        <v>228</v>
      </c>
      <c r="I3" s="37"/>
      <c r="J3" s="38"/>
    </row>
    <row r="4" spans="2:10" s="1" customFormat="1" ht="12.75">
      <c r="B4" s="13"/>
      <c r="H4" s="39" t="s">
        <v>229</v>
      </c>
      <c r="I4" s="36"/>
      <c r="J4" s="38"/>
    </row>
    <row r="5" s="1" customFormat="1" ht="12.75">
      <c r="B5" s="13"/>
    </row>
    <row r="6" s="1" customFormat="1" ht="12.75">
      <c r="B6" s="13"/>
    </row>
    <row r="7" spans="1:10" s="1" customFormat="1" ht="12.75">
      <c r="A7" s="44" t="s">
        <v>233</v>
      </c>
      <c r="B7" s="44"/>
      <c r="C7" s="44"/>
      <c r="D7" s="44"/>
      <c r="E7" s="44"/>
      <c r="F7" s="44"/>
      <c r="G7" s="45"/>
      <c r="H7" s="45"/>
      <c r="I7" s="45"/>
      <c r="J7" s="45"/>
    </row>
    <row r="8" spans="1:10" s="1" customFormat="1" ht="6.75" customHeight="1">
      <c r="A8" s="44"/>
      <c r="B8" s="44"/>
      <c r="C8" s="44"/>
      <c r="D8" s="44"/>
      <c r="E8" s="44"/>
      <c r="F8" s="44"/>
      <c r="G8" s="45"/>
      <c r="H8" s="45"/>
      <c r="I8" s="45"/>
      <c r="J8" s="45"/>
    </row>
    <row r="9" spans="1:6" s="1" customFormat="1" ht="15">
      <c r="A9" s="2"/>
      <c r="B9" s="2"/>
      <c r="C9" s="2"/>
      <c r="D9" s="2"/>
      <c r="E9" s="2"/>
      <c r="F9" s="2"/>
    </row>
    <row r="10" spans="1:6" s="1" customFormat="1" ht="15">
      <c r="A10" s="2"/>
      <c r="B10" s="2"/>
      <c r="C10" s="2"/>
      <c r="D10" s="2"/>
      <c r="E10" s="2"/>
      <c r="F10" s="2"/>
    </row>
    <row r="11" spans="1:10" s="1" customFormat="1" ht="15">
      <c r="A11" s="43"/>
      <c r="B11" s="43"/>
      <c r="C11" s="43"/>
      <c r="D11" s="43"/>
      <c r="E11" s="43"/>
      <c r="F11" s="43"/>
      <c r="G11" s="34"/>
      <c r="H11" s="34"/>
      <c r="I11" s="34"/>
      <c r="J11" s="34" t="s">
        <v>7</v>
      </c>
    </row>
    <row r="12" spans="1:10" s="1" customFormat="1" ht="15.75">
      <c r="A12" s="47" t="s">
        <v>1</v>
      </c>
      <c r="B12" s="47" t="s">
        <v>2</v>
      </c>
      <c r="C12" s="46" t="s">
        <v>0</v>
      </c>
      <c r="D12" s="47"/>
      <c r="E12" s="47"/>
      <c r="F12" s="47"/>
      <c r="G12" s="46" t="s">
        <v>6</v>
      </c>
      <c r="H12" s="47"/>
      <c r="I12" s="47"/>
      <c r="J12" s="47"/>
    </row>
    <row r="13" spans="1:10" s="1" customFormat="1" ht="63">
      <c r="A13" s="48"/>
      <c r="B13" s="49"/>
      <c r="C13" s="5" t="s">
        <v>230</v>
      </c>
      <c r="D13" s="5" t="s">
        <v>209</v>
      </c>
      <c r="E13" s="5" t="s">
        <v>4</v>
      </c>
      <c r="F13" s="6" t="s">
        <v>5</v>
      </c>
      <c r="G13" s="5" t="s">
        <v>230</v>
      </c>
      <c r="H13" s="5" t="s">
        <v>209</v>
      </c>
      <c r="I13" s="5" t="s">
        <v>4</v>
      </c>
      <c r="J13" s="6" t="s">
        <v>5</v>
      </c>
    </row>
    <row r="14" spans="1:10" s="1" customFormat="1" ht="47.25">
      <c r="A14" s="29" t="s">
        <v>68</v>
      </c>
      <c r="B14" s="30" t="s">
        <v>9</v>
      </c>
      <c r="C14" s="7">
        <v>23865042.62</v>
      </c>
      <c r="D14" s="7">
        <v>19435255.75</v>
      </c>
      <c r="E14" s="7">
        <f aca="true" t="shared" si="0" ref="E14:E84">C14-D14</f>
        <v>4429786.870000001</v>
      </c>
      <c r="F14" s="4">
        <f>C14/D14*100</f>
        <v>122.79253191715782</v>
      </c>
      <c r="G14" s="7">
        <v>251363.88</v>
      </c>
      <c r="H14" s="7">
        <v>453753.45</v>
      </c>
      <c r="I14" s="7">
        <f>G14-H14</f>
        <v>-202389.57</v>
      </c>
      <c r="J14" s="4">
        <f>G14/H14*100</f>
        <v>55.39657714999192</v>
      </c>
    </row>
    <row r="15" spans="1:10" s="1" customFormat="1" ht="31.5">
      <c r="A15" s="29" t="s">
        <v>69</v>
      </c>
      <c r="B15" s="30" t="s">
        <v>70</v>
      </c>
      <c r="C15" s="7">
        <v>30946030.23</v>
      </c>
      <c r="D15" s="7">
        <v>22573872.24</v>
      </c>
      <c r="E15" s="7">
        <f t="shared" si="0"/>
        <v>8372157.990000002</v>
      </c>
      <c r="F15" s="4">
        <f aca="true" t="shared" si="1" ref="F15:F87">C15/D15*100</f>
        <v>137.0878239275443</v>
      </c>
      <c r="G15" s="7">
        <v>220300</v>
      </c>
      <c r="H15" s="7">
        <v>389385.6</v>
      </c>
      <c r="I15" s="7">
        <f aca="true" t="shared" si="2" ref="I15:I78">G15-H15</f>
        <v>-169085.59999999998</v>
      </c>
      <c r="J15" s="4">
        <f aca="true" t="shared" si="3" ref="J15:J87">G15/H15*100</f>
        <v>56.57630893386916</v>
      </c>
    </row>
    <row r="16" spans="1:10" s="1" customFormat="1" ht="15.75">
      <c r="A16" s="29" t="s">
        <v>10</v>
      </c>
      <c r="B16" s="30" t="s">
        <v>71</v>
      </c>
      <c r="C16" s="7">
        <v>765028.55</v>
      </c>
      <c r="D16" s="7">
        <v>684879.08</v>
      </c>
      <c r="E16" s="7">
        <f t="shared" si="0"/>
        <v>80149.47000000009</v>
      </c>
      <c r="F16" s="4">
        <f t="shared" si="1"/>
        <v>111.70271838351378</v>
      </c>
      <c r="G16" s="7">
        <v>84411.31</v>
      </c>
      <c r="H16" s="7">
        <v>366773.96</v>
      </c>
      <c r="I16" s="7">
        <f t="shared" si="2"/>
        <v>-282362.65</v>
      </c>
      <c r="J16" s="4">
        <f t="shared" si="3"/>
        <v>23.014531893158388</v>
      </c>
    </row>
    <row r="17" spans="1:10" s="1" customFormat="1" ht="15.75">
      <c r="A17" s="18" t="s">
        <v>237</v>
      </c>
      <c r="B17" s="50" t="s">
        <v>238</v>
      </c>
      <c r="C17" s="7">
        <v>3094277.53</v>
      </c>
      <c r="D17" s="7"/>
      <c r="E17" s="7"/>
      <c r="F17" s="4"/>
      <c r="G17" s="7"/>
      <c r="H17" s="7"/>
      <c r="I17" s="7">
        <f t="shared" si="2"/>
        <v>0</v>
      </c>
      <c r="J17" s="4"/>
    </row>
    <row r="18" spans="1:10" s="1" customFormat="1" ht="15.75">
      <c r="A18" s="29" t="s">
        <v>11</v>
      </c>
      <c r="B18" s="17" t="s">
        <v>72</v>
      </c>
      <c r="C18" s="7">
        <v>85986389.48</v>
      </c>
      <c r="D18" s="7">
        <v>68334638.9</v>
      </c>
      <c r="E18" s="7">
        <f t="shared" si="0"/>
        <v>17651750.58</v>
      </c>
      <c r="F18" s="4">
        <f t="shared" si="1"/>
        <v>125.83133658733652</v>
      </c>
      <c r="G18" s="7">
        <v>4500378.86</v>
      </c>
      <c r="H18" s="7">
        <v>7840894.55</v>
      </c>
      <c r="I18" s="7">
        <f t="shared" si="2"/>
        <v>-3340515.6899999995</v>
      </c>
      <c r="J18" s="4">
        <f t="shared" si="3"/>
        <v>57.39624262642329</v>
      </c>
    </row>
    <row r="19" spans="1:10" s="1" customFormat="1" ht="47.25">
      <c r="A19" s="29" t="s">
        <v>12</v>
      </c>
      <c r="B19" s="17" t="s">
        <v>234</v>
      </c>
      <c r="C19" s="7">
        <v>167551615.35</v>
      </c>
      <c r="D19" s="7">
        <v>132527987.27</v>
      </c>
      <c r="E19" s="7">
        <f t="shared" si="0"/>
        <v>35023628.08</v>
      </c>
      <c r="F19" s="4">
        <f t="shared" si="1"/>
        <v>126.42734474541304</v>
      </c>
      <c r="G19" s="7">
        <v>3215694.48</v>
      </c>
      <c r="H19" s="7">
        <v>8840654.84</v>
      </c>
      <c r="I19" s="7">
        <f t="shared" si="2"/>
        <v>-5624960.359999999</v>
      </c>
      <c r="J19" s="4">
        <f t="shared" si="3"/>
        <v>36.37393991959084</v>
      </c>
    </row>
    <row r="20" spans="1:10" s="1" customFormat="1" ht="31.5">
      <c r="A20" s="29" t="s">
        <v>13</v>
      </c>
      <c r="B20" s="17" t="s">
        <v>235</v>
      </c>
      <c r="C20" s="7">
        <v>5665868.7</v>
      </c>
      <c r="D20" s="7">
        <v>5223862.77</v>
      </c>
      <c r="E20" s="7">
        <f t="shared" si="0"/>
        <v>442005.93000000063</v>
      </c>
      <c r="F20" s="4">
        <f t="shared" si="1"/>
        <v>108.46128524926777</v>
      </c>
      <c r="G20" s="7">
        <v>8750</v>
      </c>
      <c r="H20" s="7">
        <v>13390.4</v>
      </c>
      <c r="I20" s="7">
        <f t="shared" si="2"/>
        <v>-4640.4</v>
      </c>
      <c r="J20" s="4">
        <f t="shared" si="3"/>
        <v>65.34532202174692</v>
      </c>
    </row>
    <row r="21" spans="1:10" s="1" customFormat="1" ht="15.75">
      <c r="A21" s="29" t="s">
        <v>73</v>
      </c>
      <c r="B21" s="17" t="s">
        <v>236</v>
      </c>
      <c r="C21" s="7">
        <v>14853414.05</v>
      </c>
      <c r="D21" s="7">
        <v>11558947.23</v>
      </c>
      <c r="E21" s="7">
        <f t="shared" si="0"/>
        <v>3294466.8200000003</v>
      </c>
      <c r="F21" s="4">
        <f t="shared" si="1"/>
        <v>128.50144355231217</v>
      </c>
      <c r="G21" s="7">
        <v>853356.27</v>
      </c>
      <c r="H21" s="7">
        <v>766840.24</v>
      </c>
      <c r="I21" s="7">
        <f t="shared" si="2"/>
        <v>86516.03000000003</v>
      </c>
      <c r="J21" s="4">
        <f t="shared" si="3"/>
        <v>111.28214528752429</v>
      </c>
    </row>
    <row r="22" spans="1:10" s="1" customFormat="1" ht="15.75">
      <c r="A22" s="29" t="s">
        <v>74</v>
      </c>
      <c r="B22" s="30" t="s">
        <v>75</v>
      </c>
      <c r="C22" s="7">
        <v>1321140.85</v>
      </c>
      <c r="D22" s="7">
        <v>1267387.31</v>
      </c>
      <c r="E22" s="7">
        <f t="shared" si="0"/>
        <v>53753.54000000004</v>
      </c>
      <c r="F22" s="4">
        <f t="shared" si="1"/>
        <v>104.24128753506298</v>
      </c>
      <c r="G22" s="7">
        <v>22856.39</v>
      </c>
      <c r="H22" s="7">
        <v>10991.65</v>
      </c>
      <c r="I22" s="7">
        <f t="shared" si="2"/>
        <v>11864.74</v>
      </c>
      <c r="J22" s="4">
        <f t="shared" si="3"/>
        <v>207.94321143777324</v>
      </c>
    </row>
    <row r="23" spans="1:10" s="1" customFormat="1" ht="15.75">
      <c r="A23" s="29" t="s">
        <v>76</v>
      </c>
      <c r="B23" s="30" t="s">
        <v>77</v>
      </c>
      <c r="C23" s="7">
        <v>2436390.22</v>
      </c>
      <c r="D23" s="7">
        <v>2060413.17</v>
      </c>
      <c r="E23" s="7">
        <f t="shared" si="0"/>
        <v>375977.0500000003</v>
      </c>
      <c r="F23" s="4">
        <f t="shared" si="1"/>
        <v>118.2476532121953</v>
      </c>
      <c r="G23" s="7">
        <v>35000</v>
      </c>
      <c r="H23" s="7">
        <v>38662.43</v>
      </c>
      <c r="I23" s="7">
        <f t="shared" si="2"/>
        <v>-3662.4300000000003</v>
      </c>
      <c r="J23" s="4">
        <f t="shared" si="3"/>
        <v>90.52716034662073</v>
      </c>
    </row>
    <row r="24" spans="1:10" s="1" customFormat="1" ht="15.75">
      <c r="A24" s="29" t="s">
        <v>189</v>
      </c>
      <c r="B24" s="30" t="s">
        <v>190</v>
      </c>
      <c r="C24" s="7">
        <v>19910</v>
      </c>
      <c r="D24" s="7">
        <v>113570</v>
      </c>
      <c r="E24" s="7">
        <f t="shared" si="0"/>
        <v>-93660</v>
      </c>
      <c r="F24" s="4">
        <f t="shared" si="1"/>
        <v>17.531038126265738</v>
      </c>
      <c r="G24" s="7"/>
      <c r="H24" s="7"/>
      <c r="I24" s="7">
        <f t="shared" si="2"/>
        <v>0</v>
      </c>
      <c r="J24" s="4"/>
    </row>
    <row r="25" spans="1:10" s="1" customFormat="1" ht="15.75">
      <c r="A25" s="29" t="s">
        <v>210</v>
      </c>
      <c r="B25" s="30" t="s">
        <v>211</v>
      </c>
      <c r="C25" s="7">
        <v>1066519.1</v>
      </c>
      <c r="D25" s="7">
        <v>922937.84</v>
      </c>
      <c r="E25" s="7">
        <f t="shared" si="0"/>
        <v>143581.26000000013</v>
      </c>
      <c r="F25" s="4">
        <f t="shared" si="1"/>
        <v>115.55698052211187</v>
      </c>
      <c r="G25" s="7"/>
      <c r="H25" s="7"/>
      <c r="I25" s="7">
        <f t="shared" si="2"/>
        <v>0</v>
      </c>
      <c r="J25" s="4"/>
    </row>
    <row r="26" spans="1:10" s="1" customFormat="1" ht="31.5">
      <c r="A26" s="18" t="s">
        <v>243</v>
      </c>
      <c r="B26" s="17" t="s">
        <v>244</v>
      </c>
      <c r="C26" s="7"/>
      <c r="D26" s="7"/>
      <c r="E26" s="7"/>
      <c r="F26" s="4"/>
      <c r="G26" s="7">
        <v>1044869</v>
      </c>
      <c r="H26" s="7"/>
      <c r="I26" s="7">
        <f t="shared" si="2"/>
        <v>1044869</v>
      </c>
      <c r="J26" s="4"/>
    </row>
    <row r="27" spans="1:10" s="1" customFormat="1" ht="15.75">
      <c r="A27" s="29" t="s">
        <v>14</v>
      </c>
      <c r="B27" s="30" t="s">
        <v>41</v>
      </c>
      <c r="C27" s="7">
        <v>29224681.43</v>
      </c>
      <c r="D27" s="7">
        <v>72367106.08</v>
      </c>
      <c r="E27" s="7">
        <f t="shared" si="0"/>
        <v>-43142424.65</v>
      </c>
      <c r="F27" s="4">
        <f t="shared" si="1"/>
        <v>40.383929955265664</v>
      </c>
      <c r="G27" s="7">
        <v>10374517.98</v>
      </c>
      <c r="H27" s="7">
        <v>3274404.91</v>
      </c>
      <c r="I27" s="7">
        <f t="shared" si="2"/>
        <v>7100113.07</v>
      </c>
      <c r="J27" s="4">
        <f t="shared" si="3"/>
        <v>316.83674637538945</v>
      </c>
    </row>
    <row r="28" spans="1:10" s="1" customFormat="1" ht="31.5">
      <c r="A28" s="29" t="s">
        <v>78</v>
      </c>
      <c r="B28" s="30" t="s">
        <v>79</v>
      </c>
      <c r="C28" s="7">
        <v>960086.58</v>
      </c>
      <c r="D28" s="7">
        <v>378947.92</v>
      </c>
      <c r="E28" s="7">
        <f t="shared" si="0"/>
        <v>581138.6599999999</v>
      </c>
      <c r="F28" s="4">
        <f t="shared" si="1"/>
        <v>253.35581205987356</v>
      </c>
      <c r="G28" s="7">
        <v>68000</v>
      </c>
      <c r="H28" s="7"/>
      <c r="I28" s="7">
        <f t="shared" si="2"/>
        <v>68000</v>
      </c>
      <c r="J28" s="26" t="e">
        <f t="shared" si="3"/>
        <v>#DIV/0!</v>
      </c>
    </row>
    <row r="29" spans="1:10" s="1" customFormat="1" ht="31.5" customHeight="1">
      <c r="A29" s="29" t="s">
        <v>212</v>
      </c>
      <c r="B29" s="30" t="s">
        <v>213</v>
      </c>
      <c r="C29" s="7">
        <v>2738872.11</v>
      </c>
      <c r="D29" s="7"/>
      <c r="E29" s="7">
        <f t="shared" si="0"/>
        <v>2738872.11</v>
      </c>
      <c r="F29" s="4"/>
      <c r="G29" s="7"/>
      <c r="H29" s="7"/>
      <c r="I29" s="7">
        <f t="shared" si="2"/>
        <v>0</v>
      </c>
      <c r="J29" s="4"/>
    </row>
    <row r="30" spans="1:10" s="1" customFormat="1" ht="31.5">
      <c r="A30" s="29" t="s">
        <v>80</v>
      </c>
      <c r="B30" s="30" t="s">
        <v>81</v>
      </c>
      <c r="C30" s="7"/>
      <c r="D30" s="7">
        <v>419886.39</v>
      </c>
      <c r="E30" s="7">
        <f t="shared" si="0"/>
        <v>-419886.39</v>
      </c>
      <c r="F30" s="4">
        <f t="shared" si="1"/>
        <v>0</v>
      </c>
      <c r="G30" s="7"/>
      <c r="H30" s="7"/>
      <c r="I30" s="7">
        <f t="shared" si="2"/>
        <v>0</v>
      </c>
      <c r="J30" s="26" t="e">
        <f t="shared" si="3"/>
        <v>#DIV/0!</v>
      </c>
    </row>
    <row r="31" spans="1:10" s="1" customFormat="1" ht="15.75">
      <c r="A31" s="29" t="s">
        <v>82</v>
      </c>
      <c r="B31" s="30" t="s">
        <v>83</v>
      </c>
      <c r="C31" s="7">
        <v>7595826.66</v>
      </c>
      <c r="D31" s="7">
        <v>2298623.43</v>
      </c>
      <c r="E31" s="7">
        <f t="shared" si="0"/>
        <v>5297203.23</v>
      </c>
      <c r="F31" s="4">
        <f t="shared" si="1"/>
        <v>330.4511109068439</v>
      </c>
      <c r="G31" s="7">
        <v>72368</v>
      </c>
      <c r="H31" s="7">
        <v>2058291.7</v>
      </c>
      <c r="I31" s="7">
        <f t="shared" si="2"/>
        <v>-1985923.7</v>
      </c>
      <c r="J31" s="4">
        <f t="shared" si="3"/>
        <v>3.5159253666523553</v>
      </c>
    </row>
    <row r="32" spans="1:10" s="1" customFormat="1" ht="31.5">
      <c r="A32" s="29" t="s">
        <v>15</v>
      </c>
      <c r="B32" s="30" t="s">
        <v>84</v>
      </c>
      <c r="C32" s="7"/>
      <c r="D32" s="7">
        <v>7942673.63</v>
      </c>
      <c r="E32" s="7">
        <f t="shared" si="0"/>
        <v>-7942673.63</v>
      </c>
      <c r="F32" s="4">
        <f t="shared" si="1"/>
        <v>0</v>
      </c>
      <c r="G32" s="7"/>
      <c r="H32" s="7"/>
      <c r="I32" s="7">
        <f t="shared" si="2"/>
        <v>0</v>
      </c>
      <c r="J32" s="26" t="e">
        <f t="shared" si="3"/>
        <v>#DIV/0!</v>
      </c>
    </row>
    <row r="33" spans="1:10" s="1" customFormat="1" ht="31.5">
      <c r="A33" s="29" t="s">
        <v>16</v>
      </c>
      <c r="B33" s="30" t="s">
        <v>42</v>
      </c>
      <c r="C33" s="7"/>
      <c r="D33" s="7">
        <v>22395139.47</v>
      </c>
      <c r="E33" s="7">
        <f t="shared" si="0"/>
        <v>-22395139.47</v>
      </c>
      <c r="F33" s="4">
        <f t="shared" si="1"/>
        <v>0</v>
      </c>
      <c r="G33" s="7"/>
      <c r="H33" s="7"/>
      <c r="I33" s="7">
        <f t="shared" si="2"/>
        <v>0</v>
      </c>
      <c r="J33" s="26" t="e">
        <f t="shared" si="3"/>
        <v>#DIV/0!</v>
      </c>
    </row>
    <row r="34" spans="1:10" s="1" customFormat="1" ht="47.25">
      <c r="A34" s="29" t="s">
        <v>17</v>
      </c>
      <c r="B34" s="30" t="s">
        <v>85</v>
      </c>
      <c r="C34" s="7"/>
      <c r="D34" s="7">
        <v>60370.49</v>
      </c>
      <c r="E34" s="7">
        <f t="shared" si="0"/>
        <v>-60370.49</v>
      </c>
      <c r="F34" s="4">
        <f t="shared" si="1"/>
        <v>0</v>
      </c>
      <c r="G34" s="7"/>
      <c r="H34" s="7"/>
      <c r="I34" s="7">
        <f t="shared" si="2"/>
        <v>0</v>
      </c>
      <c r="J34" s="26" t="e">
        <f t="shared" si="3"/>
        <v>#DIV/0!</v>
      </c>
    </row>
    <row r="35" spans="1:10" s="1" customFormat="1" ht="47.25">
      <c r="A35" s="29" t="s">
        <v>86</v>
      </c>
      <c r="B35" s="30" t="s">
        <v>43</v>
      </c>
      <c r="C35" s="7"/>
      <c r="D35" s="7">
        <v>735286.14</v>
      </c>
      <c r="E35" s="7">
        <f t="shared" si="0"/>
        <v>-735286.14</v>
      </c>
      <c r="F35" s="4">
        <f t="shared" si="1"/>
        <v>0</v>
      </c>
      <c r="G35" s="7"/>
      <c r="H35" s="7"/>
      <c r="I35" s="7">
        <f t="shared" si="2"/>
        <v>0</v>
      </c>
      <c r="J35" s="26" t="e">
        <f t="shared" si="3"/>
        <v>#DIV/0!</v>
      </c>
    </row>
    <row r="36" spans="1:10" s="1" customFormat="1" ht="31.5">
      <c r="A36" s="29" t="s">
        <v>87</v>
      </c>
      <c r="B36" s="30" t="s">
        <v>88</v>
      </c>
      <c r="C36" s="7">
        <v>17871.56</v>
      </c>
      <c r="D36" s="7">
        <v>16061.21</v>
      </c>
      <c r="E36" s="7">
        <f t="shared" si="0"/>
        <v>1810.3500000000022</v>
      </c>
      <c r="F36" s="4">
        <f t="shared" si="1"/>
        <v>111.27156671259515</v>
      </c>
      <c r="G36" s="7"/>
      <c r="H36" s="7"/>
      <c r="I36" s="7">
        <f t="shared" si="2"/>
        <v>0</v>
      </c>
      <c r="J36" s="26" t="e">
        <f t="shared" si="3"/>
        <v>#DIV/0!</v>
      </c>
    </row>
    <row r="37" spans="1:10" s="1" customFormat="1" ht="15.75">
      <c r="A37" s="29" t="s">
        <v>89</v>
      </c>
      <c r="B37" s="30" t="s">
        <v>90</v>
      </c>
      <c r="C37" s="7">
        <v>105475.79</v>
      </c>
      <c r="D37" s="7">
        <v>136965.76</v>
      </c>
      <c r="E37" s="7">
        <f t="shared" si="0"/>
        <v>-31489.970000000016</v>
      </c>
      <c r="F37" s="4">
        <f t="shared" si="1"/>
        <v>77.00887433472423</v>
      </c>
      <c r="G37" s="7"/>
      <c r="H37" s="7"/>
      <c r="I37" s="7">
        <f t="shared" si="2"/>
        <v>0</v>
      </c>
      <c r="J37" s="26" t="e">
        <f t="shared" si="3"/>
        <v>#DIV/0!</v>
      </c>
    </row>
    <row r="38" spans="1:10" s="1" customFormat="1" ht="31.5">
      <c r="A38" s="29" t="s">
        <v>18</v>
      </c>
      <c r="B38" s="30" t="s">
        <v>44</v>
      </c>
      <c r="C38" s="7">
        <v>2171897.16</v>
      </c>
      <c r="D38" s="7">
        <v>2989159.74</v>
      </c>
      <c r="E38" s="7">
        <f t="shared" si="0"/>
        <v>-817262.5800000001</v>
      </c>
      <c r="F38" s="4">
        <f t="shared" si="1"/>
        <v>72.6591199170908</v>
      </c>
      <c r="G38" s="7"/>
      <c r="H38" s="7"/>
      <c r="I38" s="7">
        <f t="shared" si="2"/>
        <v>0</v>
      </c>
      <c r="J38" s="26" t="e">
        <f t="shared" si="3"/>
        <v>#DIV/0!</v>
      </c>
    </row>
    <row r="39" spans="1:10" s="1" customFormat="1" ht="31.5">
      <c r="A39" s="29" t="s">
        <v>19</v>
      </c>
      <c r="B39" s="30" t="s">
        <v>45</v>
      </c>
      <c r="C39" s="7">
        <v>84136.28</v>
      </c>
      <c r="D39" s="7">
        <v>153697.26</v>
      </c>
      <c r="E39" s="7">
        <f t="shared" si="0"/>
        <v>-69560.98000000001</v>
      </c>
      <c r="F39" s="4">
        <f t="shared" si="1"/>
        <v>54.74156143056811</v>
      </c>
      <c r="G39" s="7"/>
      <c r="H39" s="7"/>
      <c r="I39" s="7">
        <f t="shared" si="2"/>
        <v>0</v>
      </c>
      <c r="J39" s="26" t="e">
        <f t="shared" si="3"/>
        <v>#DIV/0!</v>
      </c>
    </row>
    <row r="40" spans="1:10" s="1" customFormat="1" ht="15.75">
      <c r="A40" s="29" t="s">
        <v>20</v>
      </c>
      <c r="B40" s="30" t="s">
        <v>46</v>
      </c>
      <c r="C40" s="7"/>
      <c r="D40" s="7">
        <v>588886.8</v>
      </c>
      <c r="E40" s="7">
        <f t="shared" si="0"/>
        <v>-588886.8</v>
      </c>
      <c r="F40" s="4">
        <f t="shared" si="1"/>
        <v>0</v>
      </c>
      <c r="G40" s="7"/>
      <c r="H40" s="7"/>
      <c r="I40" s="7">
        <f t="shared" si="2"/>
        <v>0</v>
      </c>
      <c r="J40" s="26" t="e">
        <f t="shared" si="3"/>
        <v>#DIV/0!</v>
      </c>
    </row>
    <row r="41" spans="1:10" s="1" customFormat="1" ht="15.75">
      <c r="A41" s="29" t="s">
        <v>21</v>
      </c>
      <c r="B41" s="30" t="s">
        <v>51</v>
      </c>
      <c r="C41" s="7"/>
      <c r="D41" s="7">
        <v>109064</v>
      </c>
      <c r="E41" s="7">
        <f t="shared" si="0"/>
        <v>-109064</v>
      </c>
      <c r="F41" s="4">
        <f t="shared" si="1"/>
        <v>0</v>
      </c>
      <c r="G41" s="7"/>
      <c r="H41" s="7"/>
      <c r="I41" s="7">
        <f t="shared" si="2"/>
        <v>0</v>
      </c>
      <c r="J41" s="26" t="e">
        <f t="shared" si="3"/>
        <v>#DIV/0!</v>
      </c>
    </row>
    <row r="42" spans="1:10" s="1" customFormat="1" ht="15.75">
      <c r="A42" s="29" t="s">
        <v>22</v>
      </c>
      <c r="B42" s="30" t="s">
        <v>47</v>
      </c>
      <c r="C42" s="7"/>
      <c r="D42" s="7">
        <v>25162033.15</v>
      </c>
      <c r="E42" s="7">
        <f t="shared" si="0"/>
        <v>-25162033.15</v>
      </c>
      <c r="F42" s="4">
        <f t="shared" si="1"/>
        <v>0</v>
      </c>
      <c r="G42" s="7"/>
      <c r="H42" s="7"/>
      <c r="I42" s="7">
        <f t="shared" si="2"/>
        <v>0</v>
      </c>
      <c r="J42" s="26" t="e">
        <f t="shared" si="3"/>
        <v>#DIV/0!</v>
      </c>
    </row>
    <row r="43" spans="1:10" s="1" customFormat="1" ht="31.5">
      <c r="A43" s="29" t="s">
        <v>23</v>
      </c>
      <c r="B43" s="30" t="s">
        <v>48</v>
      </c>
      <c r="C43" s="7"/>
      <c r="D43" s="7">
        <v>4687744.76</v>
      </c>
      <c r="E43" s="7">
        <f t="shared" si="0"/>
        <v>-4687744.76</v>
      </c>
      <c r="F43" s="4">
        <f t="shared" si="1"/>
        <v>0</v>
      </c>
      <c r="G43" s="7"/>
      <c r="H43" s="7"/>
      <c r="I43" s="7">
        <f t="shared" si="2"/>
        <v>0</v>
      </c>
      <c r="J43" s="26" t="e">
        <f t="shared" si="3"/>
        <v>#DIV/0!</v>
      </c>
    </row>
    <row r="44" spans="1:10" s="1" customFormat="1" ht="15.75">
      <c r="A44" s="29" t="s">
        <v>24</v>
      </c>
      <c r="B44" s="30" t="s">
        <v>49</v>
      </c>
      <c r="C44" s="7"/>
      <c r="D44" s="7">
        <v>18636575.57</v>
      </c>
      <c r="E44" s="7">
        <f t="shared" si="0"/>
        <v>-18636575.57</v>
      </c>
      <c r="F44" s="4">
        <f t="shared" si="1"/>
        <v>0</v>
      </c>
      <c r="G44" s="7"/>
      <c r="H44" s="7"/>
      <c r="I44" s="7">
        <f t="shared" si="2"/>
        <v>0</v>
      </c>
      <c r="J44" s="26" t="e">
        <f t="shared" si="3"/>
        <v>#DIV/0!</v>
      </c>
    </row>
    <row r="45" spans="1:10" s="1" customFormat="1" ht="15.75">
      <c r="A45" s="29" t="s">
        <v>25</v>
      </c>
      <c r="B45" s="30" t="s">
        <v>50</v>
      </c>
      <c r="C45" s="7"/>
      <c r="D45" s="7">
        <v>318376.33</v>
      </c>
      <c r="E45" s="7">
        <f t="shared" si="0"/>
        <v>-318376.33</v>
      </c>
      <c r="F45" s="4">
        <f t="shared" si="1"/>
        <v>0</v>
      </c>
      <c r="G45" s="7"/>
      <c r="H45" s="7"/>
      <c r="I45" s="7">
        <f t="shared" si="2"/>
        <v>0</v>
      </c>
      <c r="J45" s="26" t="e">
        <f t="shared" si="3"/>
        <v>#DIV/0!</v>
      </c>
    </row>
    <row r="46" spans="1:10" s="1" customFormat="1" ht="15.75">
      <c r="A46" s="29" t="s">
        <v>26</v>
      </c>
      <c r="B46" s="30" t="s">
        <v>52</v>
      </c>
      <c r="C46" s="7"/>
      <c r="D46" s="7">
        <v>14436341.72</v>
      </c>
      <c r="E46" s="7">
        <f t="shared" si="0"/>
        <v>-14436341.72</v>
      </c>
      <c r="F46" s="4">
        <f t="shared" si="1"/>
        <v>0</v>
      </c>
      <c r="G46" s="7"/>
      <c r="H46" s="7"/>
      <c r="I46" s="7">
        <f t="shared" si="2"/>
        <v>0</v>
      </c>
      <c r="J46" s="26" t="e">
        <f t="shared" si="3"/>
        <v>#DIV/0!</v>
      </c>
    </row>
    <row r="47" spans="1:10" s="1" customFormat="1" ht="31.5" customHeight="1">
      <c r="A47" s="29" t="s">
        <v>214</v>
      </c>
      <c r="B47" s="30" t="s">
        <v>215</v>
      </c>
      <c r="C47" s="7"/>
      <c r="D47" s="7">
        <v>102782.18</v>
      </c>
      <c r="E47" s="7">
        <f t="shared" si="0"/>
        <v>-102782.18</v>
      </c>
      <c r="F47" s="4"/>
      <c r="G47" s="7"/>
      <c r="H47" s="7"/>
      <c r="I47" s="7">
        <f t="shared" si="2"/>
        <v>0</v>
      </c>
      <c r="J47" s="26"/>
    </row>
    <row r="48" spans="1:10" s="1" customFormat="1" ht="31.5">
      <c r="A48" s="29" t="s">
        <v>27</v>
      </c>
      <c r="B48" s="30" t="s">
        <v>53</v>
      </c>
      <c r="C48" s="7">
        <v>80581.83</v>
      </c>
      <c r="D48" s="7">
        <v>73115.33</v>
      </c>
      <c r="E48" s="7">
        <f t="shared" si="0"/>
        <v>7466.5</v>
      </c>
      <c r="F48" s="4">
        <f t="shared" si="1"/>
        <v>110.2119487117134</v>
      </c>
      <c r="G48" s="7"/>
      <c r="H48" s="7"/>
      <c r="I48" s="7">
        <f t="shared" si="2"/>
        <v>0</v>
      </c>
      <c r="J48" s="26" t="e">
        <f t="shared" si="3"/>
        <v>#DIV/0!</v>
      </c>
    </row>
    <row r="49" spans="1:10" s="1" customFormat="1" ht="31.5">
      <c r="A49" s="29" t="s">
        <v>91</v>
      </c>
      <c r="B49" s="30" t="s">
        <v>92</v>
      </c>
      <c r="C49" s="7"/>
      <c r="D49" s="7">
        <v>15003489.27</v>
      </c>
      <c r="E49" s="7">
        <f t="shared" si="0"/>
        <v>-15003489.27</v>
      </c>
      <c r="F49" s="4">
        <f t="shared" si="1"/>
        <v>0</v>
      </c>
      <c r="G49" s="7"/>
      <c r="H49" s="7"/>
      <c r="I49" s="7">
        <f t="shared" si="2"/>
        <v>0</v>
      </c>
      <c r="J49" s="26" t="e">
        <f t="shared" si="3"/>
        <v>#DIV/0!</v>
      </c>
    </row>
    <row r="50" spans="1:10" s="1" customFormat="1" ht="47.25">
      <c r="A50" s="29" t="s">
        <v>93</v>
      </c>
      <c r="B50" s="30" t="s">
        <v>94</v>
      </c>
      <c r="C50" s="7"/>
      <c r="D50" s="7">
        <v>4319701.15</v>
      </c>
      <c r="E50" s="7">
        <f t="shared" si="0"/>
        <v>-4319701.15</v>
      </c>
      <c r="F50" s="4">
        <f t="shared" si="1"/>
        <v>0</v>
      </c>
      <c r="G50" s="7"/>
      <c r="H50" s="7"/>
      <c r="I50" s="7">
        <f t="shared" si="2"/>
        <v>0</v>
      </c>
      <c r="J50" s="26" t="e">
        <f t="shared" si="3"/>
        <v>#DIV/0!</v>
      </c>
    </row>
    <row r="51" spans="1:10" s="1" customFormat="1" ht="31.5">
      <c r="A51" s="29" t="s">
        <v>95</v>
      </c>
      <c r="B51" s="30" t="s">
        <v>96</v>
      </c>
      <c r="C51" s="7"/>
      <c r="D51" s="7">
        <v>2168856.9</v>
      </c>
      <c r="E51" s="7">
        <f t="shared" si="0"/>
        <v>-2168856.9</v>
      </c>
      <c r="F51" s="4">
        <f t="shared" si="1"/>
        <v>0</v>
      </c>
      <c r="G51" s="7"/>
      <c r="H51" s="7"/>
      <c r="I51" s="7">
        <f t="shared" si="2"/>
        <v>0</v>
      </c>
      <c r="J51" s="26" t="e">
        <f t="shared" si="3"/>
        <v>#DIV/0!</v>
      </c>
    </row>
    <row r="52" spans="1:10" s="1" customFormat="1" ht="47.25">
      <c r="A52" s="29" t="s">
        <v>97</v>
      </c>
      <c r="B52" s="30" t="s">
        <v>98</v>
      </c>
      <c r="C52" s="7"/>
      <c r="D52" s="7">
        <v>931490.83</v>
      </c>
      <c r="E52" s="7">
        <f t="shared" si="0"/>
        <v>-931490.83</v>
      </c>
      <c r="F52" s="4">
        <f>C52/D52*100</f>
        <v>0</v>
      </c>
      <c r="G52" s="7"/>
      <c r="H52" s="7"/>
      <c r="I52" s="7">
        <f t="shared" si="2"/>
        <v>0</v>
      </c>
      <c r="J52" s="26" t="e">
        <f t="shared" si="3"/>
        <v>#DIV/0!</v>
      </c>
    </row>
    <row r="53" spans="1:10" s="1" customFormat="1" ht="47.25">
      <c r="A53" s="29" t="s">
        <v>99</v>
      </c>
      <c r="B53" s="30" t="s">
        <v>100</v>
      </c>
      <c r="C53" s="7"/>
      <c r="D53" s="7">
        <v>25618.02</v>
      </c>
      <c r="E53" s="7">
        <f t="shared" si="0"/>
        <v>-25618.02</v>
      </c>
      <c r="F53" s="4">
        <f t="shared" si="1"/>
        <v>0</v>
      </c>
      <c r="G53" s="7"/>
      <c r="H53" s="7"/>
      <c r="I53" s="7">
        <f t="shared" si="2"/>
        <v>0</v>
      </c>
      <c r="J53" s="26" t="e">
        <f t="shared" si="3"/>
        <v>#DIV/0!</v>
      </c>
    </row>
    <row r="54" spans="1:10" s="1" customFormat="1" ht="15.75">
      <c r="A54" s="29" t="s">
        <v>216</v>
      </c>
      <c r="B54" s="30" t="s">
        <v>217</v>
      </c>
      <c r="C54" s="7"/>
      <c r="D54" s="7">
        <v>4702927.94</v>
      </c>
      <c r="E54" s="7">
        <f t="shared" si="0"/>
        <v>-4702927.94</v>
      </c>
      <c r="F54" s="26"/>
      <c r="G54" s="7"/>
      <c r="H54" s="7"/>
      <c r="I54" s="7">
        <f t="shared" si="2"/>
        <v>0</v>
      </c>
      <c r="J54" s="26"/>
    </row>
    <row r="55" spans="1:10" s="1" customFormat="1" ht="31.5">
      <c r="A55" s="29" t="s">
        <v>28</v>
      </c>
      <c r="B55" s="30" t="s">
        <v>101</v>
      </c>
      <c r="C55" s="7">
        <v>50796.07</v>
      </c>
      <c r="D55" s="7">
        <v>44555.23</v>
      </c>
      <c r="E55" s="7">
        <f t="shared" si="0"/>
        <v>6240.8399999999965</v>
      </c>
      <c r="F55" s="4">
        <f t="shared" si="1"/>
        <v>114.0069751631851</v>
      </c>
      <c r="G55" s="7"/>
      <c r="H55" s="7"/>
      <c r="I55" s="7">
        <f t="shared" si="2"/>
        <v>0</v>
      </c>
      <c r="J55" s="26" t="e">
        <f t="shared" si="3"/>
        <v>#DIV/0!</v>
      </c>
    </row>
    <row r="56" spans="1:10" s="1" customFormat="1" ht="47.25">
      <c r="A56" s="29" t="s">
        <v>29</v>
      </c>
      <c r="B56" s="30" t="s">
        <v>54</v>
      </c>
      <c r="C56" s="7">
        <v>4944908.08</v>
      </c>
      <c r="D56" s="7">
        <v>3742369.04</v>
      </c>
      <c r="E56" s="7">
        <f t="shared" si="0"/>
        <v>1202539.04</v>
      </c>
      <c r="F56" s="4">
        <f t="shared" si="1"/>
        <v>132.13309609893525</v>
      </c>
      <c r="G56" s="7">
        <v>501016.17</v>
      </c>
      <c r="H56" s="7">
        <v>74650.35</v>
      </c>
      <c r="I56" s="7">
        <f t="shared" si="2"/>
        <v>426365.81999999995</v>
      </c>
      <c r="J56" s="4">
        <f t="shared" si="3"/>
        <v>671.1504634606536</v>
      </c>
    </row>
    <row r="57" spans="1:10" s="1" customFormat="1" ht="31.5">
      <c r="A57" s="29" t="s">
        <v>30</v>
      </c>
      <c r="B57" s="30" t="s">
        <v>102</v>
      </c>
      <c r="C57" s="7">
        <v>1766990.23</v>
      </c>
      <c r="D57" s="7">
        <v>1634156.97</v>
      </c>
      <c r="E57" s="7">
        <f t="shared" si="0"/>
        <v>132833.26</v>
      </c>
      <c r="F57" s="4">
        <f t="shared" si="1"/>
        <v>108.12854960928264</v>
      </c>
      <c r="G57" s="7">
        <v>8000</v>
      </c>
      <c r="H57" s="7">
        <v>24670</v>
      </c>
      <c r="I57" s="7">
        <f t="shared" si="2"/>
        <v>-16670</v>
      </c>
      <c r="J57" s="4">
        <f t="shared" si="3"/>
        <v>32.42805026347791</v>
      </c>
    </row>
    <row r="58" spans="1:10" s="1" customFormat="1" ht="15.75">
      <c r="A58" s="29" t="s">
        <v>31</v>
      </c>
      <c r="B58" s="30" t="s">
        <v>55</v>
      </c>
      <c r="C58" s="7">
        <v>5000</v>
      </c>
      <c r="D58" s="7">
        <v>9500</v>
      </c>
      <c r="E58" s="7">
        <f t="shared" si="0"/>
        <v>-4500</v>
      </c>
      <c r="F58" s="4">
        <f t="shared" si="1"/>
        <v>52.63157894736842</v>
      </c>
      <c r="G58" s="7"/>
      <c r="H58" s="7"/>
      <c r="I58" s="7">
        <f t="shared" si="2"/>
        <v>0</v>
      </c>
      <c r="J58" s="26" t="e">
        <f t="shared" si="3"/>
        <v>#DIV/0!</v>
      </c>
    </row>
    <row r="59" spans="1:10" s="1" customFormat="1" ht="31.5">
      <c r="A59" s="29" t="s">
        <v>103</v>
      </c>
      <c r="B59" s="30" t="s">
        <v>104</v>
      </c>
      <c r="C59" s="7">
        <v>626980.98</v>
      </c>
      <c r="D59" s="7">
        <v>542896.52</v>
      </c>
      <c r="E59" s="7">
        <f t="shared" si="0"/>
        <v>84084.45999999996</v>
      </c>
      <c r="F59" s="4">
        <f t="shared" si="1"/>
        <v>115.48811917232402</v>
      </c>
      <c r="G59" s="7"/>
      <c r="H59" s="7"/>
      <c r="I59" s="7">
        <f t="shared" si="2"/>
        <v>0</v>
      </c>
      <c r="J59" s="26" t="e">
        <f t="shared" si="3"/>
        <v>#DIV/0!</v>
      </c>
    </row>
    <row r="60" spans="1:10" s="1" customFormat="1" ht="15.75">
      <c r="A60" s="29" t="s">
        <v>105</v>
      </c>
      <c r="B60" s="30" t="s">
        <v>106</v>
      </c>
      <c r="C60" s="7">
        <v>3795</v>
      </c>
      <c r="D60" s="7">
        <v>3000</v>
      </c>
      <c r="E60" s="7">
        <f t="shared" si="0"/>
        <v>795</v>
      </c>
      <c r="F60" s="4">
        <f t="shared" si="1"/>
        <v>126.49999999999999</v>
      </c>
      <c r="G60" s="7"/>
      <c r="H60" s="7"/>
      <c r="I60" s="7">
        <f t="shared" si="2"/>
        <v>0</v>
      </c>
      <c r="J60" s="26" t="e">
        <f t="shared" si="3"/>
        <v>#DIV/0!</v>
      </c>
    </row>
    <row r="61" spans="1:10" s="1" customFormat="1" ht="15.75">
      <c r="A61" s="29" t="s">
        <v>107</v>
      </c>
      <c r="B61" s="30" t="s">
        <v>67</v>
      </c>
      <c r="C61" s="7">
        <v>89475</v>
      </c>
      <c r="D61" s="7">
        <v>75156.9</v>
      </c>
      <c r="E61" s="7">
        <f t="shared" si="0"/>
        <v>14318.100000000006</v>
      </c>
      <c r="F61" s="4">
        <f t="shared" si="1"/>
        <v>119.05094542217682</v>
      </c>
      <c r="G61" s="7"/>
      <c r="H61" s="7"/>
      <c r="I61" s="7">
        <f t="shared" si="2"/>
        <v>0</v>
      </c>
      <c r="J61" s="26" t="e">
        <f t="shared" si="3"/>
        <v>#DIV/0!</v>
      </c>
    </row>
    <row r="62" spans="1:10" s="1" customFormat="1" ht="47.25">
      <c r="A62" s="29" t="s">
        <v>108</v>
      </c>
      <c r="B62" s="30" t="s">
        <v>56</v>
      </c>
      <c r="C62" s="7"/>
      <c r="D62" s="7">
        <v>198997.26</v>
      </c>
      <c r="E62" s="7">
        <f t="shared" si="0"/>
        <v>-198997.26</v>
      </c>
      <c r="F62" s="4">
        <f t="shared" si="1"/>
        <v>0</v>
      </c>
      <c r="G62" s="7"/>
      <c r="H62" s="7"/>
      <c r="I62" s="7">
        <f t="shared" si="2"/>
        <v>0</v>
      </c>
      <c r="J62" s="26" t="e">
        <f t="shared" si="3"/>
        <v>#DIV/0!</v>
      </c>
    </row>
    <row r="63" spans="1:10" s="1" customFormat="1" ht="63">
      <c r="A63" s="29" t="s">
        <v>32</v>
      </c>
      <c r="B63" s="17" t="s">
        <v>109</v>
      </c>
      <c r="C63" s="7">
        <v>476992.08</v>
      </c>
      <c r="D63" s="7">
        <v>476396.18</v>
      </c>
      <c r="E63" s="7">
        <f t="shared" si="0"/>
        <v>595.9000000000233</v>
      </c>
      <c r="F63" s="4">
        <f t="shared" si="1"/>
        <v>100.12508496604656</v>
      </c>
      <c r="G63" s="7"/>
      <c r="H63" s="7"/>
      <c r="I63" s="7">
        <f t="shared" si="2"/>
        <v>0</v>
      </c>
      <c r="J63" s="26" t="e">
        <f t="shared" si="3"/>
        <v>#DIV/0!</v>
      </c>
    </row>
    <row r="64" spans="1:10" s="1" customFormat="1" ht="63">
      <c r="A64" s="29" t="s">
        <v>110</v>
      </c>
      <c r="B64" s="17" t="s">
        <v>111</v>
      </c>
      <c r="C64" s="7">
        <v>305919.78</v>
      </c>
      <c r="D64" s="7">
        <v>253260.12</v>
      </c>
      <c r="E64" s="7">
        <f t="shared" si="0"/>
        <v>52659.66000000003</v>
      </c>
      <c r="F64" s="4">
        <f t="shared" si="1"/>
        <v>120.79271698994695</v>
      </c>
      <c r="G64" s="7"/>
      <c r="H64" s="7"/>
      <c r="I64" s="7">
        <f t="shared" si="2"/>
        <v>0</v>
      </c>
      <c r="J64" s="26" t="e">
        <f t="shared" si="3"/>
        <v>#DIV/0!</v>
      </c>
    </row>
    <row r="65" spans="1:10" s="1" customFormat="1" ht="15.75">
      <c r="A65" s="29" t="s">
        <v>112</v>
      </c>
      <c r="B65" s="17" t="s">
        <v>57</v>
      </c>
      <c r="C65" s="7">
        <v>377242.59</v>
      </c>
      <c r="D65" s="7">
        <v>308914.8</v>
      </c>
      <c r="E65" s="7">
        <f t="shared" si="0"/>
        <v>68327.79000000004</v>
      </c>
      <c r="F65" s="4">
        <f t="shared" si="1"/>
        <v>122.11865213320957</v>
      </c>
      <c r="G65" s="7"/>
      <c r="H65" s="7"/>
      <c r="I65" s="7">
        <f t="shared" si="2"/>
        <v>0</v>
      </c>
      <c r="J65" s="26" t="e">
        <f t="shared" si="3"/>
        <v>#DIV/0!</v>
      </c>
    </row>
    <row r="66" spans="1:10" s="1" customFormat="1" ht="31.5">
      <c r="A66" s="29" t="s">
        <v>113</v>
      </c>
      <c r="B66" s="17" t="s">
        <v>114</v>
      </c>
      <c r="C66" s="7">
        <v>497450</v>
      </c>
      <c r="D66" s="7">
        <v>337998.21</v>
      </c>
      <c r="E66" s="7">
        <f t="shared" si="0"/>
        <v>159451.78999999998</v>
      </c>
      <c r="F66" s="4">
        <f t="shared" si="1"/>
        <v>147.1753356326946</v>
      </c>
      <c r="G66" s="7"/>
      <c r="H66" s="7"/>
      <c r="I66" s="7">
        <f t="shared" si="2"/>
        <v>0</v>
      </c>
      <c r="J66" s="26" t="e">
        <f t="shared" si="3"/>
        <v>#DIV/0!</v>
      </c>
    </row>
    <row r="67" spans="1:10" s="1" customFormat="1" ht="15.75">
      <c r="A67" s="29" t="s">
        <v>115</v>
      </c>
      <c r="B67" s="17" t="s">
        <v>116</v>
      </c>
      <c r="C67" s="7">
        <v>146480.82</v>
      </c>
      <c r="D67" s="7">
        <v>62023.7</v>
      </c>
      <c r="E67" s="7">
        <f t="shared" si="0"/>
        <v>84457.12000000001</v>
      </c>
      <c r="F67" s="4">
        <f t="shared" si="1"/>
        <v>236.1691095500591</v>
      </c>
      <c r="G67" s="7"/>
      <c r="H67" s="7">
        <v>53370.34</v>
      </c>
      <c r="I67" s="7">
        <f t="shared" si="2"/>
        <v>-53370.34</v>
      </c>
      <c r="J67" s="4">
        <f t="shared" si="3"/>
        <v>0</v>
      </c>
    </row>
    <row r="68" spans="1:10" s="1" customFormat="1" ht="78.75">
      <c r="A68" s="29" t="s">
        <v>245</v>
      </c>
      <c r="B68" s="17" t="s">
        <v>246</v>
      </c>
      <c r="C68" s="7"/>
      <c r="D68" s="7"/>
      <c r="E68" s="7">
        <f t="shared" si="0"/>
        <v>0</v>
      </c>
      <c r="F68" s="4"/>
      <c r="G68" s="7">
        <v>742363.32</v>
      </c>
      <c r="H68" s="7"/>
      <c r="I68" s="7">
        <f t="shared" si="2"/>
        <v>742363.32</v>
      </c>
      <c r="J68" s="26" t="e">
        <f t="shared" si="3"/>
        <v>#DIV/0!</v>
      </c>
    </row>
    <row r="69" spans="1:10" s="1" customFormat="1" ht="126">
      <c r="A69" s="29" t="s">
        <v>117</v>
      </c>
      <c r="B69" s="30" t="s">
        <v>162</v>
      </c>
      <c r="C69" s="7"/>
      <c r="D69" s="7">
        <v>610286.35</v>
      </c>
      <c r="E69" s="7">
        <f t="shared" si="0"/>
        <v>-610286.35</v>
      </c>
      <c r="F69" s="4">
        <f t="shared" si="1"/>
        <v>0</v>
      </c>
      <c r="G69" s="7"/>
      <c r="H69" s="7"/>
      <c r="I69" s="7">
        <f t="shared" si="2"/>
        <v>0</v>
      </c>
      <c r="J69" s="26" t="e">
        <f t="shared" si="3"/>
        <v>#DIV/0!</v>
      </c>
    </row>
    <row r="70" spans="1:10" s="1" customFormat="1" ht="15.75">
      <c r="A70" s="29" t="s">
        <v>118</v>
      </c>
      <c r="B70" s="30" t="s">
        <v>119</v>
      </c>
      <c r="C70" s="7">
        <v>1896552</v>
      </c>
      <c r="D70" s="7">
        <v>1520402.2</v>
      </c>
      <c r="E70" s="7">
        <f t="shared" si="0"/>
        <v>376149.80000000005</v>
      </c>
      <c r="F70" s="4">
        <f t="shared" si="1"/>
        <v>124.74015099425667</v>
      </c>
      <c r="G70" s="7"/>
      <c r="H70" s="7"/>
      <c r="I70" s="7">
        <f t="shared" si="2"/>
        <v>0</v>
      </c>
      <c r="J70" s="26" t="e">
        <f t="shared" si="3"/>
        <v>#DIV/0!</v>
      </c>
    </row>
    <row r="71" spans="1:10" s="1" customFormat="1" ht="15.75">
      <c r="A71" s="29" t="s">
        <v>33</v>
      </c>
      <c r="B71" s="30" t="s">
        <v>120</v>
      </c>
      <c r="C71" s="7">
        <v>4771303.64</v>
      </c>
      <c r="D71" s="7">
        <v>4078972.12</v>
      </c>
      <c r="E71" s="7">
        <f t="shared" si="0"/>
        <v>692331.5199999996</v>
      </c>
      <c r="F71" s="4">
        <f t="shared" si="1"/>
        <v>116.97318588193733</v>
      </c>
      <c r="G71" s="7">
        <v>175892.22</v>
      </c>
      <c r="H71" s="7">
        <v>458527.19</v>
      </c>
      <c r="I71" s="7">
        <f t="shared" si="2"/>
        <v>-282634.97</v>
      </c>
      <c r="J71" s="4">
        <f t="shared" si="3"/>
        <v>38.360259508274744</v>
      </c>
    </row>
    <row r="72" spans="1:10" s="1" customFormat="1" ht="15.75">
      <c r="A72" s="29" t="s">
        <v>121</v>
      </c>
      <c r="B72" s="30" t="s">
        <v>122</v>
      </c>
      <c r="C72" s="7">
        <v>1217168.82</v>
      </c>
      <c r="D72" s="7">
        <v>1027064.46</v>
      </c>
      <c r="E72" s="7">
        <f t="shared" si="0"/>
        <v>190104.3600000001</v>
      </c>
      <c r="F72" s="4">
        <f t="shared" si="1"/>
        <v>118.50948673659684</v>
      </c>
      <c r="G72" s="7">
        <v>9642.2</v>
      </c>
      <c r="H72" s="7">
        <v>588391.69</v>
      </c>
      <c r="I72" s="7">
        <f t="shared" si="2"/>
        <v>-578749.49</v>
      </c>
      <c r="J72" s="4">
        <f t="shared" si="3"/>
        <v>1.6387383037309724</v>
      </c>
    </row>
    <row r="73" spans="1:10" s="1" customFormat="1" ht="31.5">
      <c r="A73" s="29" t="s">
        <v>34</v>
      </c>
      <c r="B73" s="30" t="s">
        <v>123</v>
      </c>
      <c r="C73" s="7">
        <v>8851577.86</v>
      </c>
      <c r="D73" s="7">
        <v>6122218.99</v>
      </c>
      <c r="E73" s="7">
        <f t="shared" si="0"/>
        <v>2729358.869999999</v>
      </c>
      <c r="F73" s="4">
        <f t="shared" si="1"/>
        <v>144.58120290140093</v>
      </c>
      <c r="G73" s="7">
        <v>1073892.86</v>
      </c>
      <c r="H73" s="7">
        <v>814170.96</v>
      </c>
      <c r="I73" s="7">
        <f t="shared" si="2"/>
        <v>259721.90000000014</v>
      </c>
      <c r="J73" s="4">
        <f t="shared" si="3"/>
        <v>131.90016750290383</v>
      </c>
    </row>
    <row r="74" spans="1:10" s="1" customFormat="1" ht="15.75">
      <c r="A74" s="29" t="s">
        <v>124</v>
      </c>
      <c r="B74" s="30" t="s">
        <v>125</v>
      </c>
      <c r="C74" s="7">
        <v>967700.7</v>
      </c>
      <c r="D74" s="7">
        <v>658329.55</v>
      </c>
      <c r="E74" s="7">
        <f t="shared" si="0"/>
        <v>309371.1499999999</v>
      </c>
      <c r="F74" s="4">
        <f t="shared" si="1"/>
        <v>146.993356139034</v>
      </c>
      <c r="G74" s="7">
        <v>12740</v>
      </c>
      <c r="H74" s="7"/>
      <c r="I74" s="7">
        <f t="shared" si="2"/>
        <v>12740</v>
      </c>
      <c r="J74" s="26" t="e">
        <f t="shared" si="3"/>
        <v>#DIV/0!</v>
      </c>
    </row>
    <row r="75" spans="1:10" s="1" customFormat="1" ht="15.75">
      <c r="A75" s="29" t="s">
        <v>126</v>
      </c>
      <c r="B75" s="30" t="s">
        <v>127</v>
      </c>
      <c r="C75" s="7">
        <v>1294398.7</v>
      </c>
      <c r="D75" s="7">
        <v>1324299.6</v>
      </c>
      <c r="E75" s="7">
        <f t="shared" si="0"/>
        <v>-29900.90000000014</v>
      </c>
      <c r="F75" s="4">
        <f t="shared" si="1"/>
        <v>97.74213478581432</v>
      </c>
      <c r="G75" s="7"/>
      <c r="H75" s="7"/>
      <c r="I75" s="7">
        <f t="shared" si="2"/>
        <v>0</v>
      </c>
      <c r="J75" s="26" t="e">
        <f t="shared" si="3"/>
        <v>#DIV/0!</v>
      </c>
    </row>
    <row r="76" spans="1:10" s="1" customFormat="1" ht="31.5">
      <c r="A76" s="29" t="s">
        <v>35</v>
      </c>
      <c r="B76" s="30" t="s">
        <v>58</v>
      </c>
      <c r="C76" s="7">
        <v>161684.65</v>
      </c>
      <c r="D76" s="7">
        <v>414129.2</v>
      </c>
      <c r="E76" s="7">
        <f t="shared" si="0"/>
        <v>-252444.55000000002</v>
      </c>
      <c r="F76" s="4">
        <f t="shared" si="1"/>
        <v>39.04207913858767</v>
      </c>
      <c r="G76" s="7"/>
      <c r="H76" s="7"/>
      <c r="I76" s="7">
        <f t="shared" si="2"/>
        <v>0</v>
      </c>
      <c r="J76" s="26" t="e">
        <f t="shared" si="3"/>
        <v>#DIV/0!</v>
      </c>
    </row>
    <row r="77" spans="1:10" s="1" customFormat="1" ht="31.5">
      <c r="A77" s="29" t="s">
        <v>36</v>
      </c>
      <c r="B77" s="30" t="s">
        <v>59</v>
      </c>
      <c r="C77" s="7">
        <v>5680455.37</v>
      </c>
      <c r="D77" s="7">
        <v>4420339.84</v>
      </c>
      <c r="E77" s="7">
        <f t="shared" si="0"/>
        <v>1260115.5300000003</v>
      </c>
      <c r="F77" s="4">
        <f t="shared" si="1"/>
        <v>128.50720930090299</v>
      </c>
      <c r="G77" s="7">
        <v>10000</v>
      </c>
      <c r="H77" s="7">
        <v>25032.8</v>
      </c>
      <c r="I77" s="7">
        <f t="shared" si="2"/>
        <v>-15032.8</v>
      </c>
      <c r="J77" s="4">
        <f t="shared" si="3"/>
        <v>39.947588763542235</v>
      </c>
    </row>
    <row r="78" spans="1:10" s="1" customFormat="1" ht="15.75">
      <c r="A78" s="29" t="s">
        <v>37</v>
      </c>
      <c r="B78" s="30" t="s">
        <v>128</v>
      </c>
      <c r="C78" s="7">
        <v>4289351.21</v>
      </c>
      <c r="D78" s="7">
        <v>3553348.69</v>
      </c>
      <c r="E78" s="7">
        <f t="shared" si="0"/>
        <v>736002.52</v>
      </c>
      <c r="F78" s="4">
        <f t="shared" si="1"/>
        <v>120.71292699394498</v>
      </c>
      <c r="G78" s="7"/>
      <c r="H78" s="7">
        <v>587353.53</v>
      </c>
      <c r="I78" s="7">
        <f t="shared" si="2"/>
        <v>-587353.53</v>
      </c>
      <c r="J78" s="4">
        <f t="shared" si="3"/>
        <v>0</v>
      </c>
    </row>
    <row r="79" spans="1:10" s="1" customFormat="1" ht="31.5">
      <c r="A79" s="29" t="s">
        <v>38</v>
      </c>
      <c r="B79" s="30" t="s">
        <v>60</v>
      </c>
      <c r="C79" s="7">
        <v>1880188.69</v>
      </c>
      <c r="D79" s="7">
        <v>1849740.01</v>
      </c>
      <c r="E79" s="7">
        <f t="shared" si="0"/>
        <v>30448.679999999935</v>
      </c>
      <c r="F79" s="4">
        <f t="shared" si="1"/>
        <v>101.64610593031395</v>
      </c>
      <c r="G79" s="7"/>
      <c r="H79" s="7"/>
      <c r="I79" s="7">
        <f aca="true" t="shared" si="4" ref="I79:I129">G79-H79</f>
        <v>0</v>
      </c>
      <c r="J79" s="26" t="e">
        <f t="shared" si="3"/>
        <v>#DIV/0!</v>
      </c>
    </row>
    <row r="80" spans="1:10" s="1" customFormat="1" ht="15.75">
      <c r="A80" s="29" t="s">
        <v>39</v>
      </c>
      <c r="B80" s="30" t="s">
        <v>61</v>
      </c>
      <c r="C80" s="7">
        <v>244543.95</v>
      </c>
      <c r="D80" s="7">
        <v>214586.61</v>
      </c>
      <c r="E80" s="7">
        <f t="shared" si="0"/>
        <v>29957.340000000026</v>
      </c>
      <c r="F80" s="4">
        <f t="shared" si="1"/>
        <v>113.9604889606113</v>
      </c>
      <c r="G80" s="7"/>
      <c r="H80" s="7"/>
      <c r="I80" s="7">
        <f t="shared" si="4"/>
        <v>0</v>
      </c>
      <c r="J80" s="26" t="e">
        <f t="shared" si="3"/>
        <v>#DIV/0!</v>
      </c>
    </row>
    <row r="81" spans="1:10" s="1" customFormat="1" ht="31.5">
      <c r="A81" s="29" t="s">
        <v>129</v>
      </c>
      <c r="B81" s="30" t="s">
        <v>130</v>
      </c>
      <c r="C81" s="7">
        <v>1769276.28</v>
      </c>
      <c r="D81" s="7">
        <v>3202627.05</v>
      </c>
      <c r="E81" s="7">
        <f t="shared" si="0"/>
        <v>-1433350.7699999998</v>
      </c>
      <c r="F81" s="4">
        <f t="shared" si="1"/>
        <v>55.24453057998121</v>
      </c>
      <c r="G81" s="7"/>
      <c r="H81" s="7">
        <v>734658.1</v>
      </c>
      <c r="I81" s="7">
        <f t="shared" si="4"/>
        <v>-734658.1</v>
      </c>
      <c r="J81" s="4">
        <f t="shared" si="3"/>
        <v>0</v>
      </c>
    </row>
    <row r="82" spans="1:10" s="1" customFormat="1" ht="15.75">
      <c r="A82" s="29">
        <v>6013</v>
      </c>
      <c r="B82" s="30" t="s">
        <v>185</v>
      </c>
      <c r="C82" s="7"/>
      <c r="D82" s="7">
        <v>2025702.61</v>
      </c>
      <c r="E82" s="7">
        <f t="shared" si="0"/>
        <v>-2025702.61</v>
      </c>
      <c r="F82" s="26">
        <f t="shared" si="1"/>
        <v>0</v>
      </c>
      <c r="G82" s="7"/>
      <c r="H82" s="7">
        <v>408801</v>
      </c>
      <c r="I82" s="7">
        <f t="shared" si="4"/>
        <v>-408801</v>
      </c>
      <c r="J82" s="26">
        <f t="shared" si="3"/>
        <v>0</v>
      </c>
    </row>
    <row r="83" spans="1:10" s="3" customFormat="1" ht="15.75">
      <c r="A83" s="29" t="s">
        <v>131</v>
      </c>
      <c r="B83" s="30" t="s">
        <v>132</v>
      </c>
      <c r="C83" s="7">
        <v>1792089.9</v>
      </c>
      <c r="D83" s="7">
        <v>735763.36</v>
      </c>
      <c r="E83" s="7">
        <f t="shared" si="0"/>
        <v>1056326.54</v>
      </c>
      <c r="F83" s="4">
        <f t="shared" si="1"/>
        <v>243.56878820385944</v>
      </c>
      <c r="G83" s="7"/>
      <c r="H83" s="7"/>
      <c r="I83" s="7">
        <f t="shared" si="4"/>
        <v>0</v>
      </c>
      <c r="J83" s="26" t="e">
        <f t="shared" si="3"/>
        <v>#DIV/0!</v>
      </c>
    </row>
    <row r="84" spans="1:10" s="3" customFormat="1" ht="15.75">
      <c r="A84" s="29" t="s">
        <v>163</v>
      </c>
      <c r="B84" s="30" t="s">
        <v>164</v>
      </c>
      <c r="C84" s="7"/>
      <c r="D84" s="7"/>
      <c r="E84" s="7">
        <f t="shared" si="0"/>
        <v>0</v>
      </c>
      <c r="F84" s="26" t="e">
        <f t="shared" si="1"/>
        <v>#DIV/0!</v>
      </c>
      <c r="G84" s="7"/>
      <c r="H84" s="7">
        <v>1183594.36</v>
      </c>
      <c r="I84" s="7">
        <f t="shared" si="4"/>
        <v>-1183594.36</v>
      </c>
      <c r="J84" s="4">
        <f t="shared" si="3"/>
        <v>0</v>
      </c>
    </row>
    <row r="85" spans="1:10" s="1" customFormat="1" ht="31.5">
      <c r="A85" s="29" t="s">
        <v>133</v>
      </c>
      <c r="B85" s="30" t="s">
        <v>134</v>
      </c>
      <c r="C85" s="7">
        <v>4925520.61</v>
      </c>
      <c r="D85" s="7">
        <v>2999995.67</v>
      </c>
      <c r="E85" s="7">
        <f aca="true" t="shared" si="5" ref="E85:E129">C85-D85</f>
        <v>1925524.9400000004</v>
      </c>
      <c r="F85" s="4">
        <f t="shared" si="1"/>
        <v>164.18425730594473</v>
      </c>
      <c r="G85" s="7"/>
      <c r="H85" s="7"/>
      <c r="I85" s="7">
        <f t="shared" si="4"/>
        <v>0</v>
      </c>
      <c r="J85" s="26" t="e">
        <f t="shared" si="3"/>
        <v>#DIV/0!</v>
      </c>
    </row>
    <row r="86" spans="1:10" s="1" customFormat="1" ht="47.25">
      <c r="A86" s="29" t="s">
        <v>135</v>
      </c>
      <c r="B86" s="30" t="s">
        <v>136</v>
      </c>
      <c r="C86" s="7">
        <v>1713125.5</v>
      </c>
      <c r="D86" s="7">
        <v>999998</v>
      </c>
      <c r="E86" s="7">
        <f t="shared" si="5"/>
        <v>713127.5</v>
      </c>
      <c r="F86" s="4">
        <f t="shared" si="1"/>
        <v>171.31289262578525</v>
      </c>
      <c r="G86" s="7"/>
      <c r="H86" s="7"/>
      <c r="I86" s="7">
        <f t="shared" si="4"/>
        <v>0</v>
      </c>
      <c r="J86" s="26" t="e">
        <f t="shared" si="3"/>
        <v>#DIV/0!</v>
      </c>
    </row>
    <row r="87" spans="1:10" s="1" customFormat="1" ht="15.75">
      <c r="A87" s="29" t="s">
        <v>40</v>
      </c>
      <c r="B87" s="30" t="s">
        <v>137</v>
      </c>
      <c r="C87" s="7">
        <v>35210218.5</v>
      </c>
      <c r="D87" s="7">
        <v>26980414.82</v>
      </c>
      <c r="E87" s="7">
        <f t="shared" si="5"/>
        <v>8229803.68</v>
      </c>
      <c r="F87" s="4">
        <f t="shared" si="1"/>
        <v>130.50288045941912</v>
      </c>
      <c r="G87" s="7">
        <v>698185</v>
      </c>
      <c r="H87" s="7">
        <v>1166277.36</v>
      </c>
      <c r="I87" s="7">
        <f t="shared" si="4"/>
        <v>-468092.3600000001</v>
      </c>
      <c r="J87" s="4">
        <f t="shared" si="3"/>
        <v>59.86440481019025</v>
      </c>
    </row>
    <row r="88" spans="1:10" s="1" customFormat="1" ht="15.75">
      <c r="A88" s="18" t="s">
        <v>239</v>
      </c>
      <c r="B88" s="50" t="s">
        <v>240</v>
      </c>
      <c r="C88" s="7">
        <v>548323.2</v>
      </c>
      <c r="D88" s="7"/>
      <c r="E88" s="7"/>
      <c r="F88" s="4"/>
      <c r="G88" s="7">
        <v>112370</v>
      </c>
      <c r="H88" s="7"/>
      <c r="I88" s="7">
        <f t="shared" si="4"/>
        <v>112370</v>
      </c>
      <c r="J88" s="4"/>
    </row>
    <row r="89" spans="1:10" s="1" customFormat="1" ht="78.75">
      <c r="A89" s="29" t="s">
        <v>138</v>
      </c>
      <c r="B89" s="30" t="s">
        <v>186</v>
      </c>
      <c r="C89" s="7">
        <v>3036676</v>
      </c>
      <c r="D89" s="7">
        <v>1505782</v>
      </c>
      <c r="E89" s="7">
        <f t="shared" si="5"/>
        <v>1530894</v>
      </c>
      <c r="F89" s="4">
        <f aca="true" t="shared" si="6" ref="F89:F134">C89/D89*100</f>
        <v>201.66770488689596</v>
      </c>
      <c r="G89" s="7"/>
      <c r="H89" s="7"/>
      <c r="I89" s="7">
        <f t="shared" si="4"/>
        <v>0</v>
      </c>
      <c r="J89" s="26" t="e">
        <f aca="true" t="shared" si="7" ref="J89:J134">G89/H89*100</f>
        <v>#DIV/0!</v>
      </c>
    </row>
    <row r="90" spans="1:10" s="1" customFormat="1" ht="78.75" hidden="1">
      <c r="A90" s="29" t="s">
        <v>201</v>
      </c>
      <c r="B90" s="30" t="s">
        <v>202</v>
      </c>
      <c r="C90" s="7"/>
      <c r="D90" s="7"/>
      <c r="E90" s="7">
        <f t="shared" si="5"/>
        <v>0</v>
      </c>
      <c r="F90" s="4"/>
      <c r="G90" s="7"/>
      <c r="H90" s="7"/>
      <c r="I90" s="7">
        <f t="shared" si="4"/>
        <v>0</v>
      </c>
      <c r="J90" s="26" t="e">
        <f t="shared" si="7"/>
        <v>#DIV/0!</v>
      </c>
    </row>
    <row r="91" spans="1:10" s="1" customFormat="1" ht="63">
      <c r="A91" s="29" t="s">
        <v>195</v>
      </c>
      <c r="B91" s="30" t="s">
        <v>196</v>
      </c>
      <c r="C91" s="7"/>
      <c r="D91" s="7">
        <v>3710</v>
      </c>
      <c r="E91" s="7">
        <f t="shared" si="5"/>
        <v>-3710</v>
      </c>
      <c r="F91" s="4"/>
      <c r="G91" s="7"/>
      <c r="H91" s="7">
        <v>1943194</v>
      </c>
      <c r="I91" s="7">
        <f t="shared" si="4"/>
        <v>-1943194</v>
      </c>
      <c r="J91" s="4">
        <f t="shared" si="7"/>
        <v>0</v>
      </c>
    </row>
    <row r="92" spans="1:10" s="1" customFormat="1" ht="15.75">
      <c r="A92" s="29" t="s">
        <v>139</v>
      </c>
      <c r="B92" s="30" t="s">
        <v>140</v>
      </c>
      <c r="C92" s="7">
        <v>177447.35</v>
      </c>
      <c r="D92" s="7">
        <v>412853.89</v>
      </c>
      <c r="E92" s="7">
        <f t="shared" si="5"/>
        <v>-235406.54</v>
      </c>
      <c r="F92" s="4">
        <f t="shared" si="6"/>
        <v>42.980665629673496</v>
      </c>
      <c r="G92" s="7"/>
      <c r="H92" s="7"/>
      <c r="I92" s="7">
        <f t="shared" si="4"/>
        <v>0</v>
      </c>
      <c r="J92" s="26" t="e">
        <f t="shared" si="7"/>
        <v>#DIV/0!</v>
      </c>
    </row>
    <row r="93" spans="1:10" s="1" customFormat="1" ht="15.75">
      <c r="A93" s="29" t="s">
        <v>141</v>
      </c>
      <c r="B93" s="30" t="s">
        <v>142</v>
      </c>
      <c r="C93" s="7">
        <v>45885</v>
      </c>
      <c r="D93" s="7">
        <v>143971.78</v>
      </c>
      <c r="E93" s="7">
        <f t="shared" si="5"/>
        <v>-98086.78</v>
      </c>
      <c r="F93" s="4">
        <f t="shared" si="6"/>
        <v>31.870829130542113</v>
      </c>
      <c r="G93" s="7"/>
      <c r="H93" s="7"/>
      <c r="I93" s="7">
        <f t="shared" si="4"/>
        <v>0</v>
      </c>
      <c r="J93" s="26" t="e">
        <f t="shared" si="7"/>
        <v>#DIV/0!</v>
      </c>
    </row>
    <row r="94" spans="1:10" s="1" customFormat="1" ht="15.75">
      <c r="A94" s="29" t="s">
        <v>203</v>
      </c>
      <c r="B94" s="30" t="s">
        <v>204</v>
      </c>
      <c r="C94" s="7"/>
      <c r="D94" s="7"/>
      <c r="E94" s="7">
        <f t="shared" si="5"/>
        <v>0</v>
      </c>
      <c r="F94" s="26" t="e">
        <f t="shared" si="6"/>
        <v>#DIV/0!</v>
      </c>
      <c r="G94" s="7">
        <v>2999258.42</v>
      </c>
      <c r="H94" s="7">
        <v>2821476.7</v>
      </c>
      <c r="I94" s="7">
        <f t="shared" si="4"/>
        <v>177781.71999999974</v>
      </c>
      <c r="J94" s="4">
        <f t="shared" si="7"/>
        <v>106.30101676898482</v>
      </c>
    </row>
    <row r="95" spans="1:10" s="1" customFormat="1" ht="15.75">
      <c r="A95" s="29" t="s">
        <v>222</v>
      </c>
      <c r="B95" s="30" t="s">
        <v>223</v>
      </c>
      <c r="C95" s="7"/>
      <c r="D95" s="7"/>
      <c r="E95" s="7">
        <f t="shared" si="5"/>
        <v>0</v>
      </c>
      <c r="F95" s="26"/>
      <c r="G95" s="7">
        <v>7714879.88</v>
      </c>
      <c r="H95" s="7">
        <v>40167.15</v>
      </c>
      <c r="I95" s="7">
        <f t="shared" si="4"/>
        <v>7674712.7299999995</v>
      </c>
      <c r="J95" s="4">
        <f t="shared" si="7"/>
        <v>19206.93870488695</v>
      </c>
    </row>
    <row r="96" spans="1:10" s="1" customFormat="1" ht="15.75">
      <c r="A96" s="29" t="s">
        <v>224</v>
      </c>
      <c r="B96" s="30" t="s">
        <v>225</v>
      </c>
      <c r="C96" s="7"/>
      <c r="D96" s="7"/>
      <c r="E96" s="7">
        <f t="shared" si="5"/>
        <v>0</v>
      </c>
      <c r="F96" s="26"/>
      <c r="G96" s="7">
        <v>2228375.4</v>
      </c>
      <c r="H96" s="7">
        <v>41636.81</v>
      </c>
      <c r="I96" s="7">
        <f t="shared" si="4"/>
        <v>2186738.59</v>
      </c>
      <c r="J96" s="4">
        <f t="shared" si="7"/>
        <v>5351.935943219473</v>
      </c>
    </row>
    <row r="97" spans="1:10" s="1" customFormat="1" ht="15.75">
      <c r="A97" s="18" t="s">
        <v>247</v>
      </c>
      <c r="B97" s="50" t="s">
        <v>248</v>
      </c>
      <c r="C97" s="7"/>
      <c r="D97" s="7"/>
      <c r="E97" s="7"/>
      <c r="F97" s="26"/>
      <c r="G97" s="7">
        <v>6444</v>
      </c>
      <c r="H97" s="7"/>
      <c r="I97" s="7">
        <f t="shared" si="4"/>
        <v>6444</v>
      </c>
      <c r="J97" s="26" t="e">
        <f t="shared" si="7"/>
        <v>#DIV/0!</v>
      </c>
    </row>
    <row r="98" spans="1:10" s="1" customFormat="1" ht="15.75">
      <c r="A98" s="29" t="s">
        <v>181</v>
      </c>
      <c r="B98" s="31" t="s">
        <v>180</v>
      </c>
      <c r="C98" s="7"/>
      <c r="D98" s="7"/>
      <c r="E98" s="7">
        <f t="shared" si="5"/>
        <v>0</v>
      </c>
      <c r="F98" s="26"/>
      <c r="G98" s="7">
        <v>2094702.36</v>
      </c>
      <c r="H98" s="7"/>
      <c r="I98" s="7">
        <f t="shared" si="4"/>
        <v>2094702.36</v>
      </c>
      <c r="J98" s="26" t="e">
        <f t="shared" si="7"/>
        <v>#DIV/0!</v>
      </c>
    </row>
    <row r="99" spans="1:10" s="1" customFormat="1" ht="15.75">
      <c r="A99" s="29" t="s">
        <v>165</v>
      </c>
      <c r="B99" s="30" t="s">
        <v>166</v>
      </c>
      <c r="C99" s="7"/>
      <c r="D99" s="7"/>
      <c r="E99" s="7">
        <f t="shared" si="5"/>
        <v>0</v>
      </c>
      <c r="F99" s="26" t="e">
        <f t="shared" si="6"/>
        <v>#DIV/0!</v>
      </c>
      <c r="G99" s="7">
        <v>71460</v>
      </c>
      <c r="H99" s="7">
        <v>497064.31</v>
      </c>
      <c r="I99" s="7">
        <f t="shared" si="4"/>
        <v>-425604.31</v>
      </c>
      <c r="J99" s="4">
        <f t="shared" si="7"/>
        <v>14.376409362402221</v>
      </c>
    </row>
    <row r="100" spans="1:10" s="1" customFormat="1" ht="31.5">
      <c r="A100" s="29" t="s">
        <v>167</v>
      </c>
      <c r="B100" s="30" t="s">
        <v>168</v>
      </c>
      <c r="C100" s="7"/>
      <c r="D100" s="7"/>
      <c r="E100" s="7">
        <f t="shared" si="5"/>
        <v>0</v>
      </c>
      <c r="F100" s="26" t="e">
        <f t="shared" si="6"/>
        <v>#DIV/0!</v>
      </c>
      <c r="G100" s="7">
        <v>5272909.55</v>
      </c>
      <c r="H100" s="7">
        <v>2575513.92</v>
      </c>
      <c r="I100" s="7">
        <f t="shared" si="4"/>
        <v>2697395.63</v>
      </c>
      <c r="J100" s="4">
        <f t="shared" si="7"/>
        <v>204.73232581092012</v>
      </c>
    </row>
    <row r="101" spans="1:10" s="1" customFormat="1" ht="15.75">
      <c r="A101" s="18" t="s">
        <v>249</v>
      </c>
      <c r="B101" s="50" t="s">
        <v>250</v>
      </c>
      <c r="C101" s="7"/>
      <c r="D101" s="7"/>
      <c r="E101" s="7"/>
      <c r="F101" s="26"/>
      <c r="G101" s="7">
        <v>199934.45</v>
      </c>
      <c r="H101" s="7"/>
      <c r="I101" s="7">
        <f t="shared" si="4"/>
        <v>199934.45</v>
      </c>
      <c r="J101" s="4"/>
    </row>
    <row r="102" spans="1:10" s="1" customFormat="1" ht="31.5">
      <c r="A102" s="29" t="s">
        <v>169</v>
      </c>
      <c r="B102" s="30" t="s">
        <v>170</v>
      </c>
      <c r="C102" s="7"/>
      <c r="D102" s="7"/>
      <c r="E102" s="7">
        <f t="shared" si="5"/>
        <v>0</v>
      </c>
      <c r="F102" s="26" t="e">
        <f t="shared" si="6"/>
        <v>#DIV/0!</v>
      </c>
      <c r="G102" s="7">
        <v>93500</v>
      </c>
      <c r="H102" s="7">
        <v>144600</v>
      </c>
      <c r="I102" s="7">
        <f t="shared" si="4"/>
        <v>-51100</v>
      </c>
      <c r="J102" s="4">
        <f t="shared" si="7"/>
        <v>64.66113416320886</v>
      </c>
    </row>
    <row r="103" spans="1:10" s="1" customFormat="1" ht="31.5">
      <c r="A103" s="29" t="s">
        <v>171</v>
      </c>
      <c r="B103" s="30" t="s">
        <v>172</v>
      </c>
      <c r="C103" s="7"/>
      <c r="D103" s="7"/>
      <c r="E103" s="7">
        <f t="shared" si="5"/>
        <v>0</v>
      </c>
      <c r="F103" s="26" t="e">
        <f t="shared" si="6"/>
        <v>#DIV/0!</v>
      </c>
      <c r="G103" s="7">
        <v>1770848.03</v>
      </c>
      <c r="H103" s="7">
        <v>804780.86</v>
      </c>
      <c r="I103" s="7">
        <f t="shared" si="4"/>
        <v>966067.17</v>
      </c>
      <c r="J103" s="4">
        <f t="shared" si="7"/>
        <v>220.04102209886054</v>
      </c>
    </row>
    <row r="104" spans="1:10" s="1" customFormat="1" ht="31.5">
      <c r="A104" s="29" t="s">
        <v>226</v>
      </c>
      <c r="B104" s="30" t="s">
        <v>227</v>
      </c>
      <c r="C104" s="7"/>
      <c r="D104" s="7"/>
      <c r="E104" s="7">
        <f t="shared" si="5"/>
        <v>0</v>
      </c>
      <c r="F104" s="26"/>
      <c r="G104" s="7"/>
      <c r="H104" s="7">
        <v>1409646</v>
      </c>
      <c r="I104" s="7">
        <f t="shared" si="4"/>
        <v>-1409646</v>
      </c>
      <c r="J104" s="26">
        <f t="shared" si="7"/>
        <v>0</v>
      </c>
    </row>
    <row r="105" spans="1:10" s="1" customFormat="1" ht="31.5">
      <c r="A105" s="29" t="s">
        <v>205</v>
      </c>
      <c r="B105" s="30" t="s">
        <v>206</v>
      </c>
      <c r="C105" s="7"/>
      <c r="D105" s="7"/>
      <c r="E105" s="7">
        <f t="shared" si="5"/>
        <v>0</v>
      </c>
      <c r="F105" s="4"/>
      <c r="G105" s="7">
        <v>500000</v>
      </c>
      <c r="H105" s="7">
        <v>76682.84</v>
      </c>
      <c r="I105" s="7">
        <f t="shared" si="4"/>
        <v>423317.16000000003</v>
      </c>
      <c r="J105" s="4">
        <f t="shared" si="7"/>
        <v>652.0363617205624</v>
      </c>
    </row>
    <row r="106" spans="1:10" s="1" customFormat="1" ht="31.5">
      <c r="A106" s="29" t="s">
        <v>197</v>
      </c>
      <c r="B106" s="30" t="s">
        <v>198</v>
      </c>
      <c r="C106" s="7"/>
      <c r="D106" s="7"/>
      <c r="E106" s="7">
        <f t="shared" si="5"/>
        <v>0</v>
      </c>
      <c r="F106" s="4"/>
      <c r="G106" s="7"/>
      <c r="H106" s="7">
        <v>219999.62</v>
      </c>
      <c r="I106" s="7">
        <f t="shared" si="4"/>
        <v>-219999.62</v>
      </c>
      <c r="J106" s="4">
        <f t="shared" si="7"/>
        <v>0</v>
      </c>
    </row>
    <row r="107" spans="1:10" s="1" customFormat="1" ht="15.75">
      <c r="A107" s="29" t="s">
        <v>143</v>
      </c>
      <c r="B107" s="30" t="s">
        <v>144</v>
      </c>
      <c r="C107" s="7"/>
      <c r="D107" s="7"/>
      <c r="E107" s="7">
        <f t="shared" si="5"/>
        <v>0</v>
      </c>
      <c r="F107" s="26" t="e">
        <f t="shared" si="6"/>
        <v>#DIV/0!</v>
      </c>
      <c r="G107" s="7"/>
      <c r="H107" s="7"/>
      <c r="I107" s="7">
        <f t="shared" si="4"/>
        <v>0</v>
      </c>
      <c r="J107" s="26" t="e">
        <f t="shared" si="7"/>
        <v>#DIV/0!</v>
      </c>
    </row>
    <row r="108" spans="1:10" s="1" customFormat="1" ht="15.75">
      <c r="A108" s="29" t="s">
        <v>145</v>
      </c>
      <c r="B108" s="30" t="s">
        <v>66</v>
      </c>
      <c r="C108" s="7">
        <v>1489036</v>
      </c>
      <c r="D108" s="7">
        <v>1546161</v>
      </c>
      <c r="E108" s="7">
        <f t="shared" si="5"/>
        <v>-57125</v>
      </c>
      <c r="F108" s="4">
        <f t="shared" si="6"/>
        <v>96.30536535328469</v>
      </c>
      <c r="G108" s="7"/>
      <c r="H108" s="7"/>
      <c r="I108" s="7">
        <f t="shared" si="4"/>
        <v>0</v>
      </c>
      <c r="J108" s="26" t="e">
        <f t="shared" si="7"/>
        <v>#DIV/0!</v>
      </c>
    </row>
    <row r="109" spans="1:10" s="1" customFormat="1" ht="15.75">
      <c r="A109" s="29" t="s">
        <v>218</v>
      </c>
      <c r="B109" s="30" t="s">
        <v>219</v>
      </c>
      <c r="C109" s="7">
        <v>645000</v>
      </c>
      <c r="D109" s="7">
        <v>73858</v>
      </c>
      <c r="E109" s="7">
        <f t="shared" si="5"/>
        <v>571142</v>
      </c>
      <c r="F109" s="4">
        <f t="shared" si="6"/>
        <v>873.2974085407133</v>
      </c>
      <c r="G109" s="7"/>
      <c r="H109" s="7"/>
      <c r="I109" s="7">
        <f t="shared" si="4"/>
        <v>0</v>
      </c>
      <c r="J109" s="26" t="e">
        <f t="shared" si="7"/>
        <v>#DIV/0!</v>
      </c>
    </row>
    <row r="110" spans="1:10" s="1" customFormat="1" ht="31.5">
      <c r="A110" s="29" t="s">
        <v>146</v>
      </c>
      <c r="B110" s="30" t="s">
        <v>147</v>
      </c>
      <c r="C110" s="7">
        <v>10108812.12</v>
      </c>
      <c r="D110" s="7">
        <v>6711594.58</v>
      </c>
      <c r="E110" s="7">
        <f t="shared" si="5"/>
        <v>3397217.539999999</v>
      </c>
      <c r="F110" s="4">
        <f t="shared" si="6"/>
        <v>150.61714469648433</v>
      </c>
      <c r="G110" s="7">
        <v>1209345.53</v>
      </c>
      <c r="H110" s="7">
        <v>577882.12</v>
      </c>
      <c r="I110" s="7">
        <f t="shared" si="4"/>
        <v>631463.41</v>
      </c>
      <c r="J110" s="4">
        <f t="shared" si="7"/>
        <v>209.27201035394555</v>
      </c>
    </row>
    <row r="111" spans="1:10" s="1" customFormat="1" ht="15.75">
      <c r="A111" s="29" t="s">
        <v>64</v>
      </c>
      <c r="B111" s="30" t="s">
        <v>173</v>
      </c>
      <c r="C111" s="7"/>
      <c r="D111" s="7"/>
      <c r="E111" s="7">
        <f t="shared" si="5"/>
        <v>0</v>
      </c>
      <c r="F111" s="26" t="e">
        <f t="shared" si="6"/>
        <v>#DIV/0!</v>
      </c>
      <c r="G111" s="7"/>
      <c r="H111" s="7"/>
      <c r="I111" s="7">
        <f t="shared" si="4"/>
        <v>0</v>
      </c>
      <c r="J111" s="26" t="e">
        <f t="shared" si="7"/>
        <v>#DIV/0!</v>
      </c>
    </row>
    <row r="112" spans="1:10" s="1" customFormat="1" ht="15.75">
      <c r="A112" s="29" t="s">
        <v>148</v>
      </c>
      <c r="B112" s="30" t="s">
        <v>62</v>
      </c>
      <c r="C112" s="7"/>
      <c r="D112" s="7"/>
      <c r="E112" s="7">
        <f t="shared" si="5"/>
        <v>0</v>
      </c>
      <c r="F112" s="26" t="e">
        <f t="shared" si="6"/>
        <v>#DIV/0!</v>
      </c>
      <c r="G112" s="7"/>
      <c r="H112" s="7"/>
      <c r="I112" s="7">
        <f t="shared" si="4"/>
        <v>0</v>
      </c>
      <c r="J112" s="26" t="e">
        <f t="shared" si="7"/>
        <v>#DIV/0!</v>
      </c>
    </row>
    <row r="113" spans="1:10" s="1" customFormat="1" ht="15.75">
      <c r="A113" s="29" t="s">
        <v>182</v>
      </c>
      <c r="B113" s="33" t="s">
        <v>183</v>
      </c>
      <c r="C113" s="7">
        <v>80000</v>
      </c>
      <c r="D113" s="7">
        <v>80000</v>
      </c>
      <c r="E113" s="7">
        <f t="shared" si="5"/>
        <v>0</v>
      </c>
      <c r="F113" s="4">
        <f t="shared" si="6"/>
        <v>100</v>
      </c>
      <c r="G113" s="7"/>
      <c r="H113" s="7"/>
      <c r="I113" s="7">
        <f t="shared" si="4"/>
        <v>0</v>
      </c>
      <c r="J113" s="4"/>
    </row>
    <row r="114" spans="1:10" s="1" customFormat="1" ht="15.75">
      <c r="A114" s="29" t="s">
        <v>174</v>
      </c>
      <c r="B114" s="30" t="s">
        <v>65</v>
      </c>
      <c r="C114" s="7"/>
      <c r="D114" s="7"/>
      <c r="E114" s="7">
        <f t="shared" si="5"/>
        <v>0</v>
      </c>
      <c r="F114" s="26" t="e">
        <f t="shared" si="6"/>
        <v>#DIV/0!</v>
      </c>
      <c r="G114" s="7">
        <v>11368273.84</v>
      </c>
      <c r="H114" s="7">
        <v>9417121</v>
      </c>
      <c r="I114" s="7">
        <f t="shared" si="4"/>
        <v>1951152.8399999999</v>
      </c>
      <c r="J114" s="4">
        <f t="shared" si="7"/>
        <v>120.71920749451984</v>
      </c>
    </row>
    <row r="115" spans="1:10" s="1" customFormat="1" ht="15.75">
      <c r="A115" s="29" t="s">
        <v>149</v>
      </c>
      <c r="B115" s="30" t="s">
        <v>150</v>
      </c>
      <c r="C115" s="7">
        <v>29836.4</v>
      </c>
      <c r="D115" s="7">
        <v>25324.2</v>
      </c>
      <c r="E115" s="7">
        <f t="shared" si="5"/>
        <v>4512.200000000001</v>
      </c>
      <c r="F115" s="4">
        <f t="shared" si="6"/>
        <v>117.81773955347059</v>
      </c>
      <c r="G115" s="7"/>
      <c r="H115" s="7"/>
      <c r="I115" s="7">
        <f t="shared" si="4"/>
        <v>0</v>
      </c>
      <c r="J115" s="26" t="e">
        <f t="shared" si="7"/>
        <v>#DIV/0!</v>
      </c>
    </row>
    <row r="116" spans="1:10" s="1" customFormat="1" ht="15.75">
      <c r="A116" s="29" t="s">
        <v>151</v>
      </c>
      <c r="B116" s="30" t="s">
        <v>152</v>
      </c>
      <c r="C116" s="7">
        <v>5354003.05</v>
      </c>
      <c r="D116" s="7">
        <v>5468449.79</v>
      </c>
      <c r="E116" s="7">
        <f t="shared" si="5"/>
        <v>-114446.74000000022</v>
      </c>
      <c r="F116" s="4">
        <f t="shared" si="6"/>
        <v>97.90714472300202</v>
      </c>
      <c r="G116" s="7">
        <v>39000</v>
      </c>
      <c r="H116" s="7">
        <v>3047124.66</v>
      </c>
      <c r="I116" s="7">
        <f t="shared" si="4"/>
        <v>-3008124.66</v>
      </c>
      <c r="J116" s="4">
        <f t="shared" si="7"/>
        <v>1.2798951257872069</v>
      </c>
    </row>
    <row r="117" spans="1:10" s="1" customFormat="1" ht="31.5">
      <c r="A117" s="29" t="s">
        <v>192</v>
      </c>
      <c r="B117" s="30" t="s">
        <v>191</v>
      </c>
      <c r="C117" s="7">
        <v>540011.28</v>
      </c>
      <c r="D117" s="7">
        <v>118242</v>
      </c>
      <c r="E117" s="7">
        <f t="shared" si="5"/>
        <v>421769.28</v>
      </c>
      <c r="F117" s="4">
        <f t="shared" si="6"/>
        <v>456.7000558177297</v>
      </c>
      <c r="G117" s="7">
        <v>2400387.09</v>
      </c>
      <c r="H117" s="7">
        <v>89497.68</v>
      </c>
      <c r="I117" s="7">
        <f t="shared" si="4"/>
        <v>2310889.4099999997</v>
      </c>
      <c r="J117" s="4">
        <f t="shared" si="7"/>
        <v>2682.066272555892</v>
      </c>
    </row>
    <row r="118" spans="1:10" s="1" customFormat="1" ht="15.75">
      <c r="A118" s="29" t="s">
        <v>153</v>
      </c>
      <c r="B118" s="30" t="s">
        <v>154</v>
      </c>
      <c r="C118" s="7">
        <v>2940894.75</v>
      </c>
      <c r="D118" s="7">
        <v>1866186.48</v>
      </c>
      <c r="E118" s="7">
        <f t="shared" si="5"/>
        <v>1074708.27</v>
      </c>
      <c r="F118" s="4">
        <f t="shared" si="6"/>
        <v>157.58847154438712</v>
      </c>
      <c r="G118" s="7"/>
      <c r="H118" s="7"/>
      <c r="I118" s="7">
        <f t="shared" si="4"/>
        <v>0</v>
      </c>
      <c r="J118" s="26" t="e">
        <f t="shared" si="7"/>
        <v>#DIV/0!</v>
      </c>
    </row>
    <row r="119" spans="1:10" s="1" customFormat="1" ht="15.75">
      <c r="A119" s="29" t="s">
        <v>194</v>
      </c>
      <c r="B119" s="30" t="s">
        <v>193</v>
      </c>
      <c r="C119" s="7">
        <v>1105772.66</v>
      </c>
      <c r="D119" s="7">
        <v>413627.99</v>
      </c>
      <c r="E119" s="7">
        <f t="shared" si="5"/>
        <v>692144.6699999999</v>
      </c>
      <c r="F119" s="4">
        <f t="shared" si="6"/>
        <v>267.3350659852589</v>
      </c>
      <c r="G119" s="7">
        <v>84495</v>
      </c>
      <c r="H119" s="7">
        <v>42825</v>
      </c>
      <c r="I119" s="7">
        <f t="shared" si="4"/>
        <v>41670</v>
      </c>
      <c r="J119" s="4">
        <f t="shared" si="7"/>
        <v>197.3029772329247</v>
      </c>
    </row>
    <row r="120" spans="1:10" s="1" customFormat="1" ht="15.75">
      <c r="A120" s="29" t="s">
        <v>175</v>
      </c>
      <c r="B120" s="30" t="s">
        <v>176</v>
      </c>
      <c r="C120" s="7"/>
      <c r="D120" s="7"/>
      <c r="E120" s="7">
        <f t="shared" si="5"/>
        <v>0</v>
      </c>
      <c r="F120" s="26" t="e">
        <f t="shared" si="6"/>
        <v>#DIV/0!</v>
      </c>
      <c r="G120" s="7">
        <v>629984</v>
      </c>
      <c r="H120" s="7">
        <v>399830</v>
      </c>
      <c r="I120" s="7">
        <f t="shared" si="4"/>
        <v>230154</v>
      </c>
      <c r="J120" s="4">
        <f t="shared" si="7"/>
        <v>157.56296425981043</v>
      </c>
    </row>
    <row r="121" spans="1:10" s="1" customFormat="1" ht="15.75">
      <c r="A121" s="29" t="s">
        <v>155</v>
      </c>
      <c r="B121" s="30" t="s">
        <v>156</v>
      </c>
      <c r="C121" s="7">
        <v>818788</v>
      </c>
      <c r="D121" s="7">
        <v>708682</v>
      </c>
      <c r="E121" s="7">
        <f t="shared" si="5"/>
        <v>110106</v>
      </c>
      <c r="F121" s="4">
        <f t="shared" si="6"/>
        <v>115.53672874434513</v>
      </c>
      <c r="G121" s="7"/>
      <c r="H121" s="7"/>
      <c r="I121" s="7">
        <f t="shared" si="4"/>
        <v>0</v>
      </c>
      <c r="J121" s="26" t="e">
        <f t="shared" si="7"/>
        <v>#DIV/0!</v>
      </c>
    </row>
    <row r="122" spans="1:10" s="1" customFormat="1" ht="15.75">
      <c r="A122" s="29" t="s">
        <v>187</v>
      </c>
      <c r="B122" s="30" t="s">
        <v>188</v>
      </c>
      <c r="C122" s="7">
        <v>1270254.02</v>
      </c>
      <c r="D122" s="7">
        <v>1110625</v>
      </c>
      <c r="E122" s="7">
        <f t="shared" si="5"/>
        <v>159629.02000000002</v>
      </c>
      <c r="F122" s="4">
        <f t="shared" si="6"/>
        <v>114.37289994372539</v>
      </c>
      <c r="G122" s="7"/>
      <c r="H122" s="7"/>
      <c r="I122" s="7">
        <f t="shared" si="4"/>
        <v>0</v>
      </c>
      <c r="J122" s="4"/>
    </row>
    <row r="123" spans="1:10" s="1" customFormat="1" ht="15.75" hidden="1">
      <c r="A123" s="29" t="s">
        <v>157</v>
      </c>
      <c r="B123" s="30" t="s">
        <v>63</v>
      </c>
      <c r="C123" s="7"/>
      <c r="D123" s="7"/>
      <c r="E123" s="7">
        <f t="shared" si="5"/>
        <v>0</v>
      </c>
      <c r="F123" s="4" t="e">
        <f t="shared" si="6"/>
        <v>#DIV/0!</v>
      </c>
      <c r="G123" s="7"/>
      <c r="H123" s="7"/>
      <c r="I123" s="7">
        <f t="shared" si="4"/>
        <v>0</v>
      </c>
      <c r="J123" s="4" t="e">
        <f t="shared" si="7"/>
        <v>#DIV/0!</v>
      </c>
    </row>
    <row r="124" spans="1:10" s="1" customFormat="1" ht="47.25" hidden="1">
      <c r="A124" s="29">
        <v>9510</v>
      </c>
      <c r="B124" s="41" t="s">
        <v>184</v>
      </c>
      <c r="C124" s="7"/>
      <c r="D124" s="7"/>
      <c r="E124" s="7">
        <f t="shared" si="5"/>
        <v>0</v>
      </c>
      <c r="F124" s="4" t="e">
        <f t="shared" si="6"/>
        <v>#DIV/0!</v>
      </c>
      <c r="G124" s="7"/>
      <c r="H124" s="7"/>
      <c r="I124" s="7">
        <f t="shared" si="4"/>
        <v>0</v>
      </c>
      <c r="J124" s="4"/>
    </row>
    <row r="125" spans="1:10" s="1" customFormat="1" ht="47.25">
      <c r="A125" s="18" t="s">
        <v>241</v>
      </c>
      <c r="B125" s="17" t="s">
        <v>242</v>
      </c>
      <c r="C125" s="7">
        <v>878997.24</v>
      </c>
      <c r="D125" s="7"/>
      <c r="E125" s="7">
        <f t="shared" si="5"/>
        <v>878997.24</v>
      </c>
      <c r="F125" s="26" t="e">
        <f t="shared" si="6"/>
        <v>#DIV/0!</v>
      </c>
      <c r="G125" s="7"/>
      <c r="H125" s="7"/>
      <c r="I125" s="7">
        <f t="shared" si="4"/>
        <v>0</v>
      </c>
      <c r="J125" s="4"/>
    </row>
    <row r="126" spans="1:10" s="1" customFormat="1" ht="63">
      <c r="A126" s="29" t="s">
        <v>199</v>
      </c>
      <c r="B126" s="30" t="s">
        <v>200</v>
      </c>
      <c r="C126" s="7"/>
      <c r="D126" s="7">
        <v>2400068</v>
      </c>
      <c r="E126" s="7">
        <f t="shared" si="5"/>
        <v>-2400068</v>
      </c>
      <c r="F126" s="4">
        <f t="shared" si="6"/>
        <v>0</v>
      </c>
      <c r="G126" s="7"/>
      <c r="H126" s="7"/>
      <c r="I126" s="7">
        <f t="shared" si="4"/>
        <v>0</v>
      </c>
      <c r="J126" s="4"/>
    </row>
    <row r="127" spans="1:10" s="1" customFormat="1" ht="31.5">
      <c r="A127" s="29" t="s">
        <v>220</v>
      </c>
      <c r="B127" s="30" t="s">
        <v>221</v>
      </c>
      <c r="C127" s="7"/>
      <c r="D127" s="7">
        <v>546100</v>
      </c>
      <c r="E127" s="7">
        <f t="shared" si="5"/>
        <v>-546100</v>
      </c>
      <c r="F127" s="4"/>
      <c r="G127" s="7"/>
      <c r="H127" s="7"/>
      <c r="I127" s="7">
        <f t="shared" si="4"/>
        <v>0</v>
      </c>
      <c r="J127" s="4"/>
    </row>
    <row r="128" spans="1:10" s="1" customFormat="1" ht="15.75">
      <c r="A128" s="29" t="s">
        <v>158</v>
      </c>
      <c r="B128" s="30" t="s">
        <v>159</v>
      </c>
      <c r="C128" s="7">
        <v>201160</v>
      </c>
      <c r="D128" s="7">
        <v>6095256.02</v>
      </c>
      <c r="E128" s="7">
        <f t="shared" si="5"/>
        <v>-5894096.02</v>
      </c>
      <c r="F128" s="4">
        <f t="shared" si="6"/>
        <v>3.300271544623322</v>
      </c>
      <c r="G128" s="7"/>
      <c r="H128" s="7"/>
      <c r="I128" s="7">
        <f t="shared" si="4"/>
        <v>0</v>
      </c>
      <c r="J128" s="26" t="e">
        <f t="shared" si="7"/>
        <v>#DIV/0!</v>
      </c>
    </row>
    <row r="129" spans="1:12" s="1" customFormat="1" ht="31.5">
      <c r="A129" s="29" t="s">
        <v>160</v>
      </c>
      <c r="B129" s="30" t="s">
        <v>161</v>
      </c>
      <c r="C129" s="7">
        <v>1166956.67</v>
      </c>
      <c r="D129" s="7">
        <v>1004066</v>
      </c>
      <c r="E129" s="7">
        <f t="shared" si="5"/>
        <v>162890.66999999993</v>
      </c>
      <c r="F129" s="4">
        <f t="shared" si="6"/>
        <v>116.22310385970643</v>
      </c>
      <c r="G129" s="7"/>
      <c r="H129" s="7"/>
      <c r="I129" s="7">
        <f t="shared" si="4"/>
        <v>0</v>
      </c>
      <c r="J129" s="26" t="e">
        <f t="shared" si="7"/>
        <v>#DIV/0!</v>
      </c>
      <c r="L129" s="32"/>
    </row>
    <row r="130" spans="1:10" s="25" customFormat="1" ht="15.75">
      <c r="A130" s="19" t="s">
        <v>3</v>
      </c>
      <c r="B130" s="20"/>
      <c r="C130" s="21">
        <f>SUM(C14:C129)</f>
        <v>496946096.8299999</v>
      </c>
      <c r="D130" s="21">
        <f>SUM(D14:D129)</f>
        <v>566526675.8199999</v>
      </c>
      <c r="E130" s="21">
        <f>C130-D130</f>
        <v>-69580578.99000001</v>
      </c>
      <c r="F130" s="24">
        <f t="shared" si="6"/>
        <v>87.71804012771544</v>
      </c>
      <c r="G130" s="21">
        <f>SUM(G14:G129)</f>
        <v>62779765.49000001</v>
      </c>
      <c r="H130" s="21">
        <f>SUM(H14:H129)</f>
        <v>54322584.080000006</v>
      </c>
      <c r="I130" s="21">
        <f>G130-H130</f>
        <v>8457181.410000004</v>
      </c>
      <c r="J130" s="24">
        <f t="shared" si="7"/>
        <v>115.56844460408078</v>
      </c>
    </row>
    <row r="131" spans="1:10" s="1" customFormat="1" ht="47.25">
      <c r="A131" s="18" t="s">
        <v>177</v>
      </c>
      <c r="B131" s="17" t="s">
        <v>253</v>
      </c>
      <c r="C131" s="7"/>
      <c r="D131" s="28"/>
      <c r="E131" s="7">
        <f>C131-D131</f>
        <v>0</v>
      </c>
      <c r="F131" s="26" t="e">
        <f t="shared" si="6"/>
        <v>#DIV/0!</v>
      </c>
      <c r="G131" s="42">
        <v>-990</v>
      </c>
      <c r="H131" s="42">
        <v>-1895.61</v>
      </c>
      <c r="I131" s="7">
        <f>G131-H131</f>
        <v>905.6099999999999</v>
      </c>
      <c r="J131" s="4">
        <f t="shared" si="7"/>
        <v>52.22593254941681</v>
      </c>
    </row>
    <row r="132" spans="1:10" s="1" customFormat="1" ht="31.5">
      <c r="A132" s="18" t="s">
        <v>178</v>
      </c>
      <c r="B132" s="17" t="s">
        <v>251</v>
      </c>
      <c r="C132" s="7"/>
      <c r="D132" s="28"/>
      <c r="E132" s="7">
        <f>C132-D132</f>
        <v>0</v>
      </c>
      <c r="F132" s="4"/>
      <c r="G132" s="35">
        <v>4853982</v>
      </c>
      <c r="H132" s="35">
        <v>4832714.06</v>
      </c>
      <c r="I132" s="7">
        <f>G132-H132</f>
        <v>21267.94000000041</v>
      </c>
      <c r="J132" s="4">
        <f t="shared" si="7"/>
        <v>100.44008273065508</v>
      </c>
    </row>
    <row r="133" spans="1:10" s="1" customFormat="1" ht="47.25">
      <c r="A133" s="18" t="s">
        <v>179</v>
      </c>
      <c r="B133" s="17" t="s">
        <v>252</v>
      </c>
      <c r="C133" s="7"/>
      <c r="D133" s="28"/>
      <c r="E133" s="7">
        <f>C133-D133</f>
        <v>0</v>
      </c>
      <c r="F133" s="26" t="e">
        <f t="shared" si="6"/>
        <v>#DIV/0!</v>
      </c>
      <c r="G133" s="42">
        <v>-1538407</v>
      </c>
      <c r="H133" s="42">
        <v>-1500611.92</v>
      </c>
      <c r="I133" s="7">
        <f>G133-H133</f>
        <v>-37795.080000000075</v>
      </c>
      <c r="J133" s="4">
        <f t="shared" si="7"/>
        <v>102.51864452736055</v>
      </c>
    </row>
    <row r="134" spans="1:10" s="25" customFormat="1" ht="15.75">
      <c r="A134" s="22" t="s">
        <v>8</v>
      </c>
      <c r="B134" s="23"/>
      <c r="C134" s="21"/>
      <c r="D134" s="21"/>
      <c r="E134" s="21">
        <f>C134-D134</f>
        <v>0</v>
      </c>
      <c r="F134" s="27" t="e">
        <f t="shared" si="6"/>
        <v>#DIV/0!</v>
      </c>
      <c r="G134" s="21">
        <f>SUM(G131:G133)</f>
        <v>3314585</v>
      </c>
      <c r="H134" s="21">
        <f>SUM(H131:H133)</f>
        <v>3330206.5299999993</v>
      </c>
      <c r="I134" s="21">
        <f>G134-H134</f>
        <v>-15621.52999999933</v>
      </c>
      <c r="J134" s="24">
        <f t="shared" si="7"/>
        <v>99.53091407817283</v>
      </c>
    </row>
    <row r="135" spans="1:10" s="1" customFormat="1" ht="15.75">
      <c r="A135" s="8"/>
      <c r="B135" s="14"/>
      <c r="C135" s="9"/>
      <c r="D135" s="9"/>
      <c r="E135" s="9"/>
      <c r="F135" s="10"/>
      <c r="G135" s="11"/>
      <c r="H135" s="11"/>
      <c r="I135" s="11"/>
      <c r="J135" s="11"/>
    </row>
    <row r="136" spans="1:10" ht="15.75">
      <c r="A136" s="11" t="s">
        <v>231</v>
      </c>
      <c r="B136" s="15"/>
      <c r="C136" s="11"/>
      <c r="D136" s="11"/>
      <c r="E136" s="12"/>
      <c r="F136" s="40"/>
      <c r="G136" s="12"/>
      <c r="H136" s="12"/>
      <c r="I136" s="11" t="s">
        <v>232</v>
      </c>
      <c r="J136" s="12"/>
    </row>
  </sheetData>
  <sheetProtection/>
  <mergeCells count="6">
    <mergeCell ref="A11:F11"/>
    <mergeCell ref="A7:J8"/>
    <mergeCell ref="C12:F12"/>
    <mergeCell ref="G12:J12"/>
    <mergeCell ref="A12:A13"/>
    <mergeCell ref="B12:B13"/>
  </mergeCells>
  <printOptions/>
  <pageMargins left="0.5905511811023623" right="0.5905511811023623" top="0.3937007874015748" bottom="0.4724409448818898" header="0" footer="0"/>
  <pageSetup fitToHeight="9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2021-02-17T13:05:49Z</cp:lastPrinted>
  <dcterms:created xsi:type="dcterms:W3CDTF">2011-10-20T08:20:22Z</dcterms:created>
  <dcterms:modified xsi:type="dcterms:W3CDTF">2021-02-17T13:06:06Z</dcterms:modified>
  <cp:category/>
  <cp:version/>
  <cp:contentType/>
  <cp:contentStatus/>
</cp:coreProperties>
</file>