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0"/>
  </bookViews>
  <sheets>
    <sheet name="Додаток до рішення 1" sheetId="1" r:id="rId1"/>
  </sheets>
  <definedNames>
    <definedName name="_xlnm.Print_Titles" localSheetId="0">'Додаток до рішення 1'!$8:$12</definedName>
    <definedName name="_xlnm.Print_Area" localSheetId="0">'Додаток до рішення 1'!$A$1:$M$100</definedName>
  </definedNames>
  <calcPr fullCalcOnLoad="1"/>
</workbook>
</file>

<file path=xl/sharedStrings.xml><?xml version="1.0" encoding="utf-8"?>
<sst xmlns="http://schemas.openxmlformats.org/spreadsheetml/2006/main" count="196" uniqueCount="143">
  <si>
    <t>Виконавчий комітет Новокаховської міської ради</t>
  </si>
  <si>
    <t>Архівний відділ Новокаховської міської ради</t>
  </si>
  <si>
    <t>Відділ освіти  Новокаховської міської ради</t>
  </si>
  <si>
    <t>Відділ культури і туризму Новокаховської міської ради</t>
  </si>
  <si>
    <t>Видатки загального фонду</t>
  </si>
  <si>
    <t>Видатки спеціального фонду</t>
  </si>
  <si>
    <t>РАЗОМ</t>
  </si>
  <si>
    <t>Всього</t>
  </si>
  <si>
    <t>споживання</t>
  </si>
  <si>
    <t>з них:</t>
  </si>
  <si>
    <t>розвитку</t>
  </si>
  <si>
    <t>оплата праці</t>
  </si>
  <si>
    <t>комунальні послуги та енергоносії</t>
  </si>
  <si>
    <t>Управління праці та соціального захисту населення Новокаховської міської ради</t>
  </si>
  <si>
    <t>Управління   містобудування та архітектури Новокаховської міської ради</t>
  </si>
  <si>
    <t>Фінансове управління  Новокаховської міської ради</t>
  </si>
  <si>
    <t xml:space="preserve">Додаток </t>
  </si>
  <si>
    <t>Код типової відомчої класифкації видатків</t>
  </si>
  <si>
    <t xml:space="preserve">Назва головного розпорядника коштів    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</si>
  <si>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</si>
  <si>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</si>
  <si>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(спеціальні фонди)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</si>
  <si>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</si>
  <si>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</si>
  <si>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міської ради</t>
  </si>
  <si>
    <t>03</t>
  </si>
  <si>
    <t>29</t>
  </si>
  <si>
    <t>10</t>
  </si>
  <si>
    <t>15</t>
  </si>
  <si>
    <t>11</t>
  </si>
  <si>
    <t>67</t>
  </si>
  <si>
    <t>24</t>
  </si>
  <si>
    <t>48</t>
  </si>
  <si>
    <t>75</t>
  </si>
  <si>
    <t>грн.</t>
  </si>
  <si>
    <t>10116</t>
  </si>
  <si>
    <t>Органи місцевого самоврядування </t>
  </si>
  <si>
    <t>80101</t>
  </si>
  <si>
    <t>Лікарні </t>
  </si>
  <si>
    <t>81002</t>
  </si>
  <si>
    <t>Інші заходи по охороні здоров`я </t>
  </si>
  <si>
    <t>90412</t>
  </si>
  <si>
    <t>Інші видатки на соціальний захист населення </t>
  </si>
  <si>
    <t>90416</t>
  </si>
  <si>
    <t>Інші видатки на соціальний захист ветеранів війни та праці </t>
  </si>
  <si>
    <t>90802</t>
  </si>
  <si>
    <t>Інші програми соціального захисту дітей </t>
  </si>
  <si>
    <t>91101</t>
  </si>
  <si>
    <t>Утримання центрів соціальних служб для сім`ї, дітей та молоді </t>
  </si>
  <si>
    <t>91102</t>
  </si>
  <si>
    <t>Програми і заходи центрів соціальних служб для сім`ї, дітей та молоді </t>
  </si>
  <si>
    <t>100203</t>
  </si>
  <si>
    <t>Благоустрій міст, сіл, селищ </t>
  </si>
  <si>
    <t>120100</t>
  </si>
  <si>
    <t>Телебачення і радіомовлення </t>
  </si>
  <si>
    <t>120201</t>
  </si>
  <si>
    <t>Періодичні видання (газети та журнали) </t>
  </si>
  <si>
    <t>180109</t>
  </si>
  <si>
    <t>Програма стабілізації та соціально-економічного розвитку територій </t>
  </si>
  <si>
    <t>250404</t>
  </si>
  <si>
    <t>Інші видатки </t>
  </si>
  <si>
    <t>70101</t>
  </si>
  <si>
    <t>Дошкільні заклади освіти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</si>
  <si>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</si>
  <si>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</si>
  <si>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70401</t>
  </si>
  <si>
    <t>Позашкільні заклади освіти, заходи із позашкільної роботи з дітьми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</si>
  <si>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</si>
  <si>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</si>
  <si>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</si>
  <si>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</si>
  <si>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70808</t>
  </si>
  <si>
    <t>Допомога дітям-сиротам та дітям, позбавленим батьківського піклування, яким виповнюється 18 років </t>
  </si>
  <si>
    <t>130107</t>
  </si>
  <si>
    <t>Утримання та навчально-тренувальна робота дитячо-юнацьких спортивних шкіл </t>
  </si>
  <si>
    <t>Відділ у справах сім"ї, молоді,фізичної культури та спорту Новокаховської міської ради</t>
  </si>
  <si>
    <t>91103</t>
  </si>
  <si>
    <t>Соціальні програми і заходи державних органів у справах молоді </t>
  </si>
  <si>
    <t>130102</t>
  </si>
  <si>
    <t>Проведення навчально-тренувальних зборів і змагань </t>
  </si>
  <si>
    <t>130110</t>
  </si>
  <si>
    <t>Фінансова підтримка спортивних споруд </t>
  </si>
  <si>
    <t>130112</t>
  </si>
  <si>
    <t>130113</t>
  </si>
  <si>
    <t>Централізовані бухгалтерії </t>
  </si>
  <si>
    <t>91204</t>
  </si>
  <si>
    <t>Територіальні центри соціального обслуговування (надання соціальних послуг) 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</si>
  <si>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</si>
  <si>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</si>
  <si>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91206</t>
  </si>
  <si>
    <t>Центри соціальної реабілітації дітей - інвалідів, центри професійної реабілітації інвалідів </t>
  </si>
  <si>
    <t>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</si>
  <si>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</si>
  <si>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91209</t>
  </si>
  <si>
    <t>Фінансова підтримка громадських організацій інвалідів і ветеранів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</si>
  <si>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</si>
  <si>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</si>
  <si>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</si>
  <si>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</si>
  <si>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</si>
  <si>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</si>
  <si>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</si>
  <si>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</si>
  <si>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</si>
  <si>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</si>
  <si>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</si>
  <si>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</si>
  <si>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Управління з питань надзвичайних ситуацій та цивільного захисту населення  Новокаховської міської ради</t>
  </si>
  <si>
    <t>76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</si>
  <si>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</si>
  <si>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</si>
  <si>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</si>
  <si>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</si>
  <si>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Всього видатки</t>
  </si>
  <si>
    <t>10000</t>
  </si>
  <si>
    <t>Державне управління </t>
  </si>
  <si>
    <t>80000</t>
  </si>
  <si>
    <t>Охорона здоров`я </t>
  </si>
  <si>
    <t>90000</t>
  </si>
  <si>
    <t>Соціальний захист та соціальне забезпечення </t>
  </si>
  <si>
    <t>100000</t>
  </si>
  <si>
    <t>Житлово-комунальне господарство </t>
  </si>
  <si>
    <t>120000</t>
  </si>
  <si>
    <t>Засоби масової інформації </t>
  </si>
  <si>
    <t>180000</t>
  </si>
  <si>
    <t>Інші послуги, пов`язані з економічною діяльністю </t>
  </si>
  <si>
    <t>250000</t>
  </si>
  <si>
    <t>Видатки, не віднесені до основних груп </t>
  </si>
  <si>
    <t>70000</t>
  </si>
  <si>
    <t>Освіта </t>
  </si>
  <si>
    <t>130000</t>
  </si>
  <si>
    <t>Фізична культура і спорт </t>
  </si>
  <si>
    <t>110000</t>
  </si>
  <si>
    <t>Культура і мистецтво </t>
  </si>
  <si>
    <t>Транспорт, дорожнє господарство, зв`язок, телекомунікації та інформатика </t>
  </si>
  <si>
    <t>Видатки на проведення робіт, пов`язаних із будівництвом, реконструкцією, ремонтом та утриманням автомобільних доріг </t>
  </si>
  <si>
    <t>Розподіл видатків міського бюджету на І квартал 2014 року за головними розпорядникам бюджетних коштів</t>
  </si>
  <si>
    <t>80800</t>
  </si>
  <si>
    <t>Центри первинної медичної (медико-санітарної) допомоги</t>
  </si>
  <si>
    <t>Заступник міського голови</t>
  </si>
  <si>
    <t>В.М. Мерзлов</t>
  </si>
  <si>
    <t>до рішення виконавчого комітету</t>
  </si>
  <si>
    <r>
      <t xml:space="preserve">від </t>
    </r>
    <r>
      <rPr>
        <i/>
        <u val="single"/>
        <sz val="12"/>
        <rFont val="Arial Cyr"/>
        <family val="0"/>
      </rPr>
      <t xml:space="preserve">10.12.2013 </t>
    </r>
    <r>
      <rPr>
        <sz val="12"/>
        <rFont val="Arial Cyr"/>
        <family val="2"/>
      </rPr>
      <t xml:space="preserve"> № </t>
    </r>
    <r>
      <rPr>
        <i/>
        <u val="single"/>
        <sz val="12"/>
        <rFont val="Arial Cyr"/>
        <family val="0"/>
      </rPr>
      <t>441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</si>
</sst>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0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0" fillId="0" borderId="4" xfId="0" applyNumberFormat="1" applyBorder="1" applyAlignment="1">
      <alignment horizontal="center" vertical="center" wrapText="1"/>
    </xf>
    <xf numFmtId="0" fontId="7" fillId="0" borderId="5" xfId="0" applyFont="1" applyFill="1" applyBorder="1" applyAlignment="1" quotePrefix="1">
      <alignment/>
    </xf>
    <xf numFmtId="0" fontId="7" fillId="0" borderId="6" xfId="0" applyFont="1" applyFill="1" applyBorder="1" applyAlignment="1" quotePrefix="1">
      <alignment/>
    </xf>
    <xf numFmtId="0" fontId="7" fillId="0" borderId="3" xfId="0" applyFont="1" applyFill="1" applyBorder="1" applyAlignment="1">
      <alignment/>
    </xf>
    <xf numFmtId="0" fontId="8" fillId="0" borderId="7" xfId="0" applyFont="1" applyFill="1" applyBorder="1" applyAlignment="1" quotePrefix="1">
      <alignment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0" fontId="7" fillId="0" borderId="5" xfId="0" applyFont="1" applyFill="1" applyBorder="1" applyAlignment="1" quotePrefix="1">
      <alignment horizontal="left"/>
    </xf>
    <xf numFmtId="1" fontId="8" fillId="0" borderId="8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Zeros="0" tabSelected="1" zoomScale="75" zoomScaleNormal="75" workbookViewId="0" topLeftCell="A1">
      <pane xSplit="2" ySplit="12" topLeftCell="E8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3" sqref="F3"/>
    </sheetView>
  </sheetViews>
  <sheetFormatPr defaultColWidth="9.00390625" defaultRowHeight="12.75"/>
  <cols>
    <col min="1" max="1" width="12.125" style="1" customWidth="1"/>
    <col min="2" max="2" width="53.50390625" style="2" customWidth="1"/>
    <col min="3" max="3" width="13.75390625" style="3" customWidth="1"/>
    <col min="4" max="4" width="15.50390625" style="4" customWidth="1"/>
    <col min="5" max="5" width="16.125" style="4" customWidth="1"/>
    <col min="6" max="6" width="14.875" style="4" customWidth="1"/>
    <col min="7" max="7" width="15.125" style="6" customWidth="1"/>
    <col min="8" max="8" width="8.50390625" style="6" customWidth="1"/>
    <col min="9" max="9" width="10.25390625" style="6" customWidth="1"/>
    <col min="10" max="10" width="9.75390625" style="6" customWidth="1"/>
    <col min="11" max="11" width="11.50390625" style="6" customWidth="1"/>
    <col min="12" max="12" width="13.125" style="6" customWidth="1"/>
    <col min="13" max="13" width="14.125" style="6" customWidth="1"/>
    <col min="14" max="16384" width="9.125" style="6" customWidth="1"/>
  </cols>
  <sheetData>
    <row r="1" spans="9:10" ht="15">
      <c r="I1" s="5" t="s">
        <v>16</v>
      </c>
      <c r="J1" s="4"/>
    </row>
    <row r="2" spans="9:10" ht="15">
      <c r="I2" s="5" t="s">
        <v>141</v>
      </c>
      <c r="J2" s="4"/>
    </row>
    <row r="3" spans="9:10" ht="15">
      <c r="I3" s="5" t="s">
        <v>24</v>
      </c>
      <c r="J3" s="4"/>
    </row>
    <row r="4" spans="9:10" ht="15">
      <c r="I4" s="5" t="s">
        <v>142</v>
      </c>
      <c r="J4" s="4"/>
    </row>
    <row r="5" ht="17.25" customHeight="1"/>
    <row r="6" spans="1:12" s="7" customFormat="1" ht="21" customHeight="1">
      <c r="A6" s="44" t="s">
        <v>136</v>
      </c>
      <c r="B6" s="45"/>
      <c r="C6" s="45"/>
      <c r="D6" s="45"/>
      <c r="E6" s="45"/>
      <c r="F6" s="46"/>
      <c r="G6" s="46"/>
      <c r="H6" s="46"/>
      <c r="I6" s="46"/>
      <c r="J6" s="46"/>
      <c r="K6" s="46"/>
      <c r="L6" s="12"/>
    </row>
    <row r="7" ht="15.75" thickBot="1">
      <c r="M7" s="11" t="s">
        <v>34</v>
      </c>
    </row>
    <row r="8" spans="1:13" ht="12">
      <c r="A8" s="47" t="s">
        <v>17</v>
      </c>
      <c r="B8" s="49" t="s">
        <v>18</v>
      </c>
      <c r="C8" s="40" t="s">
        <v>4</v>
      </c>
      <c r="D8" s="40"/>
      <c r="E8" s="40"/>
      <c r="F8" s="40" t="s">
        <v>5</v>
      </c>
      <c r="G8" s="40"/>
      <c r="H8" s="40"/>
      <c r="I8" s="40"/>
      <c r="J8" s="40"/>
      <c r="K8" s="40"/>
      <c r="L8" s="40"/>
      <c r="M8" s="41" t="s">
        <v>6</v>
      </c>
    </row>
    <row r="9" spans="1:13" ht="12">
      <c r="A9" s="48"/>
      <c r="B9" s="50"/>
      <c r="C9" s="38" t="s">
        <v>7</v>
      </c>
      <c r="D9" s="38" t="s">
        <v>9</v>
      </c>
      <c r="E9" s="38"/>
      <c r="F9" s="38" t="s">
        <v>7</v>
      </c>
      <c r="G9" s="38" t="s">
        <v>8</v>
      </c>
      <c r="H9" s="38" t="s">
        <v>9</v>
      </c>
      <c r="I9" s="38"/>
      <c r="J9" s="38" t="s">
        <v>10</v>
      </c>
      <c r="K9" s="38" t="s">
        <v>19</v>
      </c>
      <c r="L9" s="38"/>
      <c r="M9" s="42"/>
    </row>
    <row r="10" spans="1:13" ht="25.5" customHeight="1">
      <c r="A10" s="48"/>
      <c r="B10" s="50"/>
      <c r="C10" s="38"/>
      <c r="D10" s="38" t="s">
        <v>11</v>
      </c>
      <c r="E10" s="38" t="s">
        <v>12</v>
      </c>
      <c r="F10" s="38"/>
      <c r="G10" s="38"/>
      <c r="H10" s="38" t="s">
        <v>11</v>
      </c>
      <c r="I10" s="38" t="s">
        <v>12</v>
      </c>
      <c r="J10" s="38"/>
      <c r="K10" s="38" t="s">
        <v>20</v>
      </c>
      <c r="L10" s="13" t="s">
        <v>19</v>
      </c>
      <c r="M10" s="42"/>
    </row>
    <row r="11" spans="1:13" ht="28.5" customHeight="1">
      <c r="A11" s="48"/>
      <c r="B11" s="50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21</v>
      </c>
      <c r="M11" s="42"/>
    </row>
    <row r="12" spans="1:13" ht="126" customHeight="1" thickBot="1">
      <c r="A12" s="18" t="s">
        <v>22</v>
      </c>
      <c r="B12" s="14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3"/>
    </row>
    <row r="13" spans="1:13" ht="37.5" customHeight="1">
      <c r="A13" s="22" t="s">
        <v>25</v>
      </c>
      <c r="B13" s="24" t="s">
        <v>0</v>
      </c>
      <c r="C13" s="26">
        <f>C14+C16+C20+C26+C28+C31+C33+C35</f>
        <v>13611260</v>
      </c>
      <c r="D13" s="26">
        <f aca="true" t="shared" si="0" ref="D13:L13">D14+D16+D20+D26+D28+D31+D33+D35</f>
        <v>9034716</v>
      </c>
      <c r="E13" s="26">
        <f t="shared" si="0"/>
        <v>1220854</v>
      </c>
      <c r="F13" s="26">
        <f t="shared" si="0"/>
        <v>14700</v>
      </c>
      <c r="G13" s="26">
        <f t="shared" si="0"/>
        <v>14700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31">
        <f>C13+F13</f>
        <v>13625960</v>
      </c>
    </row>
    <row r="14" spans="1:13" s="8" customFormat="1" ht="15">
      <c r="A14" s="19" t="s">
        <v>114</v>
      </c>
      <c r="B14" s="16" t="s">
        <v>115</v>
      </c>
      <c r="C14" s="27">
        <f>C15</f>
        <v>1187583</v>
      </c>
      <c r="D14" s="27">
        <f aca="true" t="shared" si="1" ref="D14:L14">D15</f>
        <v>984309</v>
      </c>
      <c r="E14" s="27">
        <f t="shared" si="1"/>
        <v>74290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35">
        <f aca="true" t="shared" si="2" ref="M14:M77">C14+F14</f>
        <v>1187583</v>
      </c>
    </row>
    <row r="15" spans="1:13" s="8" customFormat="1" ht="15">
      <c r="A15" s="19" t="s">
        <v>35</v>
      </c>
      <c r="B15" s="16" t="s">
        <v>36</v>
      </c>
      <c r="C15" s="27">
        <v>1187583</v>
      </c>
      <c r="D15" s="28">
        <v>984309</v>
      </c>
      <c r="E15" s="28">
        <v>74290</v>
      </c>
      <c r="F15" s="27"/>
      <c r="G15" s="27"/>
      <c r="H15" s="27"/>
      <c r="I15" s="27"/>
      <c r="J15" s="27"/>
      <c r="K15" s="27"/>
      <c r="L15" s="27"/>
      <c r="M15" s="35">
        <f t="shared" si="2"/>
        <v>1187583</v>
      </c>
    </row>
    <row r="16" spans="1:13" s="8" customFormat="1" ht="15">
      <c r="A16" s="19" t="s">
        <v>116</v>
      </c>
      <c r="B16" s="16" t="s">
        <v>117</v>
      </c>
      <c r="C16" s="27">
        <f>C17+C18+C19</f>
        <v>10374786</v>
      </c>
      <c r="D16" s="27">
        <f>D17+D18+D19</f>
        <v>7858727</v>
      </c>
      <c r="E16" s="27">
        <f>E17+E18+E19</f>
        <v>1142955</v>
      </c>
      <c r="F16" s="27">
        <f aca="true" t="shared" si="3" ref="F16:L16">F17+F18+F19</f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35">
        <f t="shared" si="2"/>
        <v>10374786</v>
      </c>
    </row>
    <row r="17" spans="1:13" ht="15">
      <c r="A17" s="19" t="s">
        <v>37</v>
      </c>
      <c r="B17" s="16" t="s">
        <v>38</v>
      </c>
      <c r="C17" s="27">
        <v>8448725</v>
      </c>
      <c r="D17" s="28">
        <v>6580191</v>
      </c>
      <c r="E17" s="28">
        <v>962185</v>
      </c>
      <c r="F17" s="27"/>
      <c r="G17" s="27"/>
      <c r="H17" s="27"/>
      <c r="I17" s="27"/>
      <c r="J17" s="27"/>
      <c r="K17" s="27"/>
      <c r="L17" s="27"/>
      <c r="M17" s="35">
        <f t="shared" si="2"/>
        <v>8448725</v>
      </c>
    </row>
    <row r="18" spans="1:13" ht="30.75">
      <c r="A18" s="19" t="s">
        <v>137</v>
      </c>
      <c r="B18" s="17" t="s">
        <v>138</v>
      </c>
      <c r="C18" s="27">
        <v>1815877</v>
      </c>
      <c r="D18" s="28">
        <v>1278536</v>
      </c>
      <c r="E18" s="28">
        <v>180770</v>
      </c>
      <c r="F18" s="27"/>
      <c r="G18" s="27"/>
      <c r="H18" s="27"/>
      <c r="I18" s="27"/>
      <c r="J18" s="27"/>
      <c r="K18" s="27"/>
      <c r="L18" s="27"/>
      <c r="M18" s="35">
        <f t="shared" si="2"/>
        <v>1815877</v>
      </c>
    </row>
    <row r="19" spans="1:13" ht="15">
      <c r="A19" s="19" t="s">
        <v>39</v>
      </c>
      <c r="B19" s="16" t="s">
        <v>40</v>
      </c>
      <c r="C19" s="27">
        <v>110184</v>
      </c>
      <c r="D19" s="27"/>
      <c r="E19" s="27"/>
      <c r="F19" s="27"/>
      <c r="G19" s="27"/>
      <c r="H19" s="27"/>
      <c r="I19" s="27"/>
      <c r="J19" s="27"/>
      <c r="K19" s="27"/>
      <c r="L19" s="27"/>
      <c r="M19" s="35">
        <f t="shared" si="2"/>
        <v>110184</v>
      </c>
    </row>
    <row r="20" spans="1:13" ht="15">
      <c r="A20" s="19" t="s">
        <v>118</v>
      </c>
      <c r="B20" s="16" t="s">
        <v>119</v>
      </c>
      <c r="C20" s="27">
        <f>C21+C22+C23+C24+C25</f>
        <v>252837</v>
      </c>
      <c r="D20" s="27">
        <f>D21+D22+D23+D24+D25</f>
        <v>191680</v>
      </c>
      <c r="E20" s="27">
        <f>E21+E22+E23+E24+E25</f>
        <v>3609</v>
      </c>
      <c r="F20" s="27">
        <f aca="true" t="shared" si="4" ref="F20:L20">F21+F22+F23+F24+F25</f>
        <v>0</v>
      </c>
      <c r="G20" s="27">
        <f t="shared" si="4"/>
        <v>0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>
        <f t="shared" si="4"/>
        <v>0</v>
      </c>
      <c r="L20" s="27">
        <f t="shared" si="4"/>
        <v>0</v>
      </c>
      <c r="M20" s="35">
        <f t="shared" si="2"/>
        <v>252837</v>
      </c>
    </row>
    <row r="21" spans="1:13" ht="15">
      <c r="A21" s="19" t="s">
        <v>41</v>
      </c>
      <c r="B21" s="16" t="s">
        <v>42</v>
      </c>
      <c r="C21" s="27">
        <v>6249</v>
      </c>
      <c r="D21" s="28"/>
      <c r="E21" s="27"/>
      <c r="F21" s="27"/>
      <c r="G21" s="27"/>
      <c r="H21" s="27"/>
      <c r="I21" s="27"/>
      <c r="J21" s="27"/>
      <c r="K21" s="27"/>
      <c r="L21" s="27"/>
      <c r="M21" s="35">
        <f t="shared" si="2"/>
        <v>6249</v>
      </c>
    </row>
    <row r="22" spans="1:13" ht="30.75">
      <c r="A22" s="19" t="s">
        <v>43</v>
      </c>
      <c r="B22" s="17" t="s">
        <v>44</v>
      </c>
      <c r="C22" s="27">
        <v>46880</v>
      </c>
      <c r="D22" s="27"/>
      <c r="E22" s="27"/>
      <c r="F22" s="27"/>
      <c r="G22" s="27"/>
      <c r="H22" s="27"/>
      <c r="I22" s="27"/>
      <c r="J22" s="27"/>
      <c r="K22" s="27"/>
      <c r="L22" s="27"/>
      <c r="M22" s="35">
        <f t="shared" si="2"/>
        <v>46880</v>
      </c>
    </row>
    <row r="23" spans="1:13" ht="15">
      <c r="A23" s="19" t="s">
        <v>45</v>
      </c>
      <c r="B23" s="16" t="s">
        <v>46</v>
      </c>
      <c r="C23" s="27">
        <v>750</v>
      </c>
      <c r="D23" s="27"/>
      <c r="E23" s="27"/>
      <c r="F23" s="27"/>
      <c r="G23" s="27"/>
      <c r="H23" s="27"/>
      <c r="I23" s="27"/>
      <c r="J23" s="27"/>
      <c r="K23" s="27"/>
      <c r="L23" s="27"/>
      <c r="M23" s="35">
        <f t="shared" si="2"/>
        <v>750</v>
      </c>
    </row>
    <row r="24" spans="1:13" ht="30.75">
      <c r="A24" s="19" t="s">
        <v>47</v>
      </c>
      <c r="B24" s="17" t="s">
        <v>48</v>
      </c>
      <c r="C24" s="28">
        <v>198583</v>
      </c>
      <c r="D24" s="28">
        <v>191680</v>
      </c>
      <c r="E24" s="28">
        <v>3609</v>
      </c>
      <c r="F24" s="27"/>
      <c r="G24" s="27"/>
      <c r="H24" s="27"/>
      <c r="I24" s="27"/>
      <c r="J24" s="27"/>
      <c r="K24" s="27"/>
      <c r="L24" s="27"/>
      <c r="M24" s="35">
        <f t="shared" si="2"/>
        <v>198583</v>
      </c>
    </row>
    <row r="25" spans="1:13" ht="30.75">
      <c r="A25" s="19" t="s">
        <v>49</v>
      </c>
      <c r="B25" s="17" t="s">
        <v>50</v>
      </c>
      <c r="C25" s="27">
        <v>375</v>
      </c>
      <c r="D25" s="27"/>
      <c r="E25" s="27"/>
      <c r="F25" s="27"/>
      <c r="G25" s="27"/>
      <c r="H25" s="27"/>
      <c r="I25" s="27"/>
      <c r="J25" s="27"/>
      <c r="K25" s="27"/>
      <c r="L25" s="27"/>
      <c r="M25" s="35">
        <f t="shared" si="2"/>
        <v>375</v>
      </c>
    </row>
    <row r="26" spans="1:13" ht="15">
      <c r="A26" s="19" t="s">
        <v>120</v>
      </c>
      <c r="B26" s="16" t="s">
        <v>121</v>
      </c>
      <c r="C26" s="27">
        <f>C27</f>
        <v>1599249</v>
      </c>
      <c r="D26" s="27">
        <f aca="true" t="shared" si="5" ref="D26:L26">D27</f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  <c r="J26" s="27">
        <f t="shared" si="5"/>
        <v>0</v>
      </c>
      <c r="K26" s="27">
        <f t="shared" si="5"/>
        <v>0</v>
      </c>
      <c r="L26" s="27">
        <f t="shared" si="5"/>
        <v>0</v>
      </c>
      <c r="M26" s="35">
        <f t="shared" si="2"/>
        <v>1599249</v>
      </c>
    </row>
    <row r="27" spans="1:13" ht="15">
      <c r="A27" s="19" t="s">
        <v>51</v>
      </c>
      <c r="B27" s="16" t="s">
        <v>52</v>
      </c>
      <c r="C27" s="27">
        <v>1599249</v>
      </c>
      <c r="D27" s="27"/>
      <c r="E27" s="27"/>
      <c r="F27" s="27"/>
      <c r="G27" s="27"/>
      <c r="H27" s="27"/>
      <c r="I27" s="27"/>
      <c r="J27" s="27"/>
      <c r="K27" s="27"/>
      <c r="L27" s="27"/>
      <c r="M27" s="35">
        <f t="shared" si="2"/>
        <v>1599249</v>
      </c>
    </row>
    <row r="28" spans="1:13" ht="15">
      <c r="A28" s="19" t="s">
        <v>122</v>
      </c>
      <c r="B28" s="16" t="s">
        <v>123</v>
      </c>
      <c r="C28" s="27">
        <f>C29+C30</f>
        <v>72000</v>
      </c>
      <c r="D28" s="27">
        <f aca="true" t="shared" si="6" ref="D28:L28">D29+D30</f>
        <v>0</v>
      </c>
      <c r="E28" s="27">
        <f t="shared" si="6"/>
        <v>0</v>
      </c>
      <c r="F28" s="27">
        <f t="shared" si="6"/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35">
        <f t="shared" si="2"/>
        <v>72000</v>
      </c>
    </row>
    <row r="29" spans="1:13" ht="15">
      <c r="A29" s="19" t="s">
        <v>53</v>
      </c>
      <c r="B29" s="16" t="s">
        <v>54</v>
      </c>
      <c r="C29" s="27">
        <v>22500</v>
      </c>
      <c r="D29" s="27"/>
      <c r="E29" s="27"/>
      <c r="F29" s="27"/>
      <c r="G29" s="27"/>
      <c r="H29" s="27"/>
      <c r="I29" s="27"/>
      <c r="J29" s="27"/>
      <c r="K29" s="27"/>
      <c r="L29" s="27"/>
      <c r="M29" s="35">
        <f t="shared" si="2"/>
        <v>22500</v>
      </c>
    </row>
    <row r="30" spans="1:13" ht="15">
      <c r="A30" s="19" t="s">
        <v>55</v>
      </c>
      <c r="B30" s="16" t="s">
        <v>56</v>
      </c>
      <c r="C30" s="27">
        <v>49500</v>
      </c>
      <c r="D30" s="27"/>
      <c r="E30" s="27"/>
      <c r="F30" s="27"/>
      <c r="G30" s="27"/>
      <c r="H30" s="27"/>
      <c r="I30" s="27"/>
      <c r="J30" s="27"/>
      <c r="K30" s="27"/>
      <c r="L30" s="27"/>
      <c r="M30" s="35">
        <f t="shared" si="2"/>
        <v>49500</v>
      </c>
    </row>
    <row r="31" spans="1:13" ht="30.75">
      <c r="A31" s="25">
        <v>170000</v>
      </c>
      <c r="B31" s="17" t="s">
        <v>134</v>
      </c>
      <c r="C31" s="27"/>
      <c r="D31" s="27"/>
      <c r="E31" s="27"/>
      <c r="F31" s="27">
        <f>F32</f>
        <v>14700</v>
      </c>
      <c r="G31" s="27">
        <f>G32</f>
        <v>14700</v>
      </c>
      <c r="H31" s="27"/>
      <c r="I31" s="27"/>
      <c r="J31" s="27"/>
      <c r="K31" s="27"/>
      <c r="L31" s="27"/>
      <c r="M31" s="35">
        <f t="shared" si="2"/>
        <v>14700</v>
      </c>
    </row>
    <row r="32" spans="1:13" ht="46.5">
      <c r="A32" s="25">
        <v>170703</v>
      </c>
      <c r="B32" s="17" t="s">
        <v>135</v>
      </c>
      <c r="C32" s="27"/>
      <c r="D32" s="27"/>
      <c r="E32" s="27"/>
      <c r="F32" s="27">
        <f>G32+K32</f>
        <v>14700</v>
      </c>
      <c r="G32" s="27">
        <v>14700</v>
      </c>
      <c r="H32" s="27"/>
      <c r="I32" s="27"/>
      <c r="J32" s="27"/>
      <c r="K32" s="27"/>
      <c r="L32" s="27"/>
      <c r="M32" s="35">
        <f t="shared" si="2"/>
        <v>14700</v>
      </c>
    </row>
    <row r="33" spans="1:13" ht="15">
      <c r="A33" s="19" t="s">
        <v>124</v>
      </c>
      <c r="B33" s="17" t="s">
        <v>125</v>
      </c>
      <c r="C33" s="27">
        <f>C34</f>
        <v>3500</v>
      </c>
      <c r="D33" s="27">
        <f aca="true" t="shared" si="7" ref="D33:L33">D34</f>
        <v>0</v>
      </c>
      <c r="E33" s="27">
        <f t="shared" si="7"/>
        <v>0</v>
      </c>
      <c r="F33" s="27">
        <f t="shared" si="7"/>
        <v>0</v>
      </c>
      <c r="G33" s="27">
        <f t="shared" si="7"/>
        <v>0</v>
      </c>
      <c r="H33" s="27">
        <f t="shared" si="7"/>
        <v>0</v>
      </c>
      <c r="I33" s="27">
        <f t="shared" si="7"/>
        <v>0</v>
      </c>
      <c r="J33" s="27">
        <f t="shared" si="7"/>
        <v>0</v>
      </c>
      <c r="K33" s="27">
        <f t="shared" si="7"/>
        <v>0</v>
      </c>
      <c r="L33" s="27">
        <f t="shared" si="7"/>
        <v>0</v>
      </c>
      <c r="M33" s="35">
        <f t="shared" si="2"/>
        <v>3500</v>
      </c>
    </row>
    <row r="34" spans="1:13" ht="30.75">
      <c r="A34" s="19" t="s">
        <v>57</v>
      </c>
      <c r="B34" s="17" t="s">
        <v>58</v>
      </c>
      <c r="C34" s="27">
        <v>3500</v>
      </c>
      <c r="D34" s="27"/>
      <c r="E34" s="27"/>
      <c r="F34" s="27"/>
      <c r="G34" s="27"/>
      <c r="H34" s="27"/>
      <c r="I34" s="27"/>
      <c r="J34" s="27"/>
      <c r="K34" s="27"/>
      <c r="L34" s="27"/>
      <c r="M34" s="35">
        <f t="shared" si="2"/>
        <v>3500</v>
      </c>
    </row>
    <row r="35" spans="1:13" ht="15">
      <c r="A35" s="19" t="s">
        <v>126</v>
      </c>
      <c r="B35" s="16" t="s">
        <v>127</v>
      </c>
      <c r="C35" s="27">
        <f>C36</f>
        <v>121305</v>
      </c>
      <c r="D35" s="27">
        <f aca="true" t="shared" si="8" ref="D35:L35">D36</f>
        <v>0</v>
      </c>
      <c r="E35" s="27">
        <f t="shared" si="8"/>
        <v>0</v>
      </c>
      <c r="F35" s="27">
        <f t="shared" si="8"/>
        <v>0</v>
      </c>
      <c r="G35" s="27">
        <f t="shared" si="8"/>
        <v>0</v>
      </c>
      <c r="H35" s="27">
        <f t="shared" si="8"/>
        <v>0</v>
      </c>
      <c r="I35" s="27">
        <f t="shared" si="8"/>
        <v>0</v>
      </c>
      <c r="J35" s="27">
        <f t="shared" si="8"/>
        <v>0</v>
      </c>
      <c r="K35" s="27">
        <f t="shared" si="8"/>
        <v>0</v>
      </c>
      <c r="L35" s="27">
        <f t="shared" si="8"/>
        <v>0</v>
      </c>
      <c r="M35" s="35">
        <f t="shared" si="2"/>
        <v>121305</v>
      </c>
    </row>
    <row r="36" spans="1:13" ht="15.75" thickBot="1">
      <c r="A36" s="20" t="s">
        <v>59</v>
      </c>
      <c r="B36" s="21" t="s">
        <v>60</v>
      </c>
      <c r="C36" s="29">
        <v>121305</v>
      </c>
      <c r="D36" s="29"/>
      <c r="E36" s="29"/>
      <c r="F36" s="29"/>
      <c r="G36" s="29"/>
      <c r="H36" s="29"/>
      <c r="I36" s="29"/>
      <c r="J36" s="29"/>
      <c r="K36" s="29"/>
      <c r="L36" s="29"/>
      <c r="M36" s="36">
        <f t="shared" si="2"/>
        <v>121305</v>
      </c>
    </row>
    <row r="37" spans="1:13" ht="15">
      <c r="A37" s="22" t="s">
        <v>27</v>
      </c>
      <c r="B37" s="23" t="s">
        <v>2</v>
      </c>
      <c r="C37" s="26">
        <f>C38+C40+C47</f>
        <v>18116161</v>
      </c>
      <c r="D37" s="26">
        <f aca="true" t="shared" si="9" ref="D37:L37">D38+D40+D47</f>
        <v>14049118</v>
      </c>
      <c r="E37" s="26">
        <f t="shared" si="9"/>
        <v>2629481</v>
      </c>
      <c r="F37" s="26">
        <f t="shared" si="9"/>
        <v>0</v>
      </c>
      <c r="G37" s="26">
        <f t="shared" si="9"/>
        <v>0</v>
      </c>
      <c r="H37" s="26">
        <f t="shared" si="9"/>
        <v>0</v>
      </c>
      <c r="I37" s="26">
        <f t="shared" si="9"/>
        <v>0</v>
      </c>
      <c r="J37" s="26">
        <f t="shared" si="9"/>
        <v>0</v>
      </c>
      <c r="K37" s="26">
        <f t="shared" si="9"/>
        <v>0</v>
      </c>
      <c r="L37" s="26">
        <f t="shared" si="9"/>
        <v>0</v>
      </c>
      <c r="M37" s="31">
        <f t="shared" si="2"/>
        <v>18116161</v>
      </c>
    </row>
    <row r="38" spans="1:13" ht="15">
      <c r="A38" s="19" t="s">
        <v>114</v>
      </c>
      <c r="B38" s="16" t="s">
        <v>115</v>
      </c>
      <c r="C38" s="27">
        <f>C39</f>
        <v>102250</v>
      </c>
      <c r="D38" s="27">
        <f aca="true" t="shared" si="10" ref="D38:L38">D39</f>
        <v>96550</v>
      </c>
      <c r="E38" s="27">
        <f t="shared" si="10"/>
        <v>4912</v>
      </c>
      <c r="F38" s="27">
        <f t="shared" si="10"/>
        <v>0</v>
      </c>
      <c r="G38" s="27">
        <f t="shared" si="10"/>
        <v>0</v>
      </c>
      <c r="H38" s="27">
        <f t="shared" si="10"/>
        <v>0</v>
      </c>
      <c r="I38" s="27">
        <f t="shared" si="10"/>
        <v>0</v>
      </c>
      <c r="J38" s="27">
        <f t="shared" si="10"/>
        <v>0</v>
      </c>
      <c r="K38" s="27">
        <f t="shared" si="10"/>
        <v>0</v>
      </c>
      <c r="L38" s="27">
        <f t="shared" si="10"/>
        <v>0</v>
      </c>
      <c r="M38" s="35">
        <f t="shared" si="2"/>
        <v>102250</v>
      </c>
    </row>
    <row r="39" spans="1:13" ht="15">
      <c r="A39" s="19" t="s">
        <v>35</v>
      </c>
      <c r="B39" s="16" t="s">
        <v>36</v>
      </c>
      <c r="C39" s="27">
        <v>102250</v>
      </c>
      <c r="D39" s="28">
        <v>96550</v>
      </c>
      <c r="E39" s="28">
        <v>4912</v>
      </c>
      <c r="F39" s="27"/>
      <c r="G39" s="27"/>
      <c r="H39" s="27"/>
      <c r="I39" s="27"/>
      <c r="J39" s="27"/>
      <c r="K39" s="27"/>
      <c r="L39" s="27"/>
      <c r="M39" s="35">
        <f t="shared" si="2"/>
        <v>102250</v>
      </c>
    </row>
    <row r="40" spans="1:13" ht="15">
      <c r="A40" s="19" t="s">
        <v>128</v>
      </c>
      <c r="B40" s="16" t="s">
        <v>129</v>
      </c>
      <c r="C40" s="27">
        <f>C41+C42+C43+C44+C45+C46</f>
        <v>17761260</v>
      </c>
      <c r="D40" s="27">
        <f aca="true" t="shared" si="11" ref="D40:L40">D41+D42+D43+D44+D45+D46</f>
        <v>13740689</v>
      </c>
      <c r="E40" s="27">
        <f t="shared" si="11"/>
        <v>2585983</v>
      </c>
      <c r="F40" s="27">
        <f t="shared" si="11"/>
        <v>0</v>
      </c>
      <c r="G40" s="27">
        <f t="shared" si="11"/>
        <v>0</v>
      </c>
      <c r="H40" s="27">
        <f t="shared" si="11"/>
        <v>0</v>
      </c>
      <c r="I40" s="27">
        <f t="shared" si="11"/>
        <v>0</v>
      </c>
      <c r="J40" s="27">
        <f t="shared" si="11"/>
        <v>0</v>
      </c>
      <c r="K40" s="27">
        <f t="shared" si="11"/>
        <v>0</v>
      </c>
      <c r="L40" s="27">
        <f t="shared" si="11"/>
        <v>0</v>
      </c>
      <c r="M40" s="35">
        <f t="shared" si="2"/>
        <v>17761260</v>
      </c>
    </row>
    <row r="41" spans="1:13" ht="15">
      <c r="A41" s="19" t="s">
        <v>61</v>
      </c>
      <c r="B41" s="16" t="s">
        <v>62</v>
      </c>
      <c r="C41" s="27">
        <v>5478414</v>
      </c>
      <c r="D41" s="28">
        <v>4030978</v>
      </c>
      <c r="E41" s="28">
        <v>958875</v>
      </c>
      <c r="F41" s="27"/>
      <c r="G41" s="27"/>
      <c r="H41" s="27"/>
      <c r="I41" s="27"/>
      <c r="J41" s="27"/>
      <c r="K41" s="27"/>
      <c r="L41" s="27"/>
      <c r="M41" s="35">
        <f t="shared" si="2"/>
        <v>5478414</v>
      </c>
    </row>
    <row r="42" spans="1:13" ht="46.5">
      <c r="A42" s="19" t="s">
        <v>63</v>
      </c>
      <c r="B42" s="17" t="s">
        <v>64</v>
      </c>
      <c r="C42" s="27">
        <v>11307568</v>
      </c>
      <c r="D42" s="28">
        <v>8848820</v>
      </c>
      <c r="E42" s="28">
        <v>1557898</v>
      </c>
      <c r="F42" s="27"/>
      <c r="G42" s="27"/>
      <c r="H42" s="27"/>
      <c r="I42" s="27"/>
      <c r="J42" s="27"/>
      <c r="K42" s="27"/>
      <c r="L42" s="27"/>
      <c r="M42" s="35">
        <f t="shared" si="2"/>
        <v>11307568</v>
      </c>
    </row>
    <row r="43" spans="1:13" ht="30.75">
      <c r="A43" s="19" t="s">
        <v>65</v>
      </c>
      <c r="B43" s="17" t="s">
        <v>66</v>
      </c>
      <c r="C43" s="27">
        <v>585425</v>
      </c>
      <c r="D43" s="28">
        <v>523538</v>
      </c>
      <c r="E43" s="28">
        <v>53943</v>
      </c>
      <c r="F43" s="27"/>
      <c r="G43" s="27"/>
      <c r="H43" s="27"/>
      <c r="I43" s="27"/>
      <c r="J43" s="27"/>
      <c r="K43" s="27"/>
      <c r="L43" s="27"/>
      <c r="M43" s="35">
        <f t="shared" si="2"/>
        <v>585425</v>
      </c>
    </row>
    <row r="44" spans="1:13" ht="30.75">
      <c r="A44" s="19" t="s">
        <v>67</v>
      </c>
      <c r="B44" s="17" t="s">
        <v>68</v>
      </c>
      <c r="C44" s="27">
        <v>197090</v>
      </c>
      <c r="D44" s="28">
        <v>169795</v>
      </c>
      <c r="E44" s="28">
        <v>8164</v>
      </c>
      <c r="F44" s="27"/>
      <c r="G44" s="27"/>
      <c r="H44" s="27"/>
      <c r="I44" s="27"/>
      <c r="J44" s="27"/>
      <c r="K44" s="27"/>
      <c r="L44" s="27"/>
      <c r="M44" s="35">
        <f t="shared" si="2"/>
        <v>197090</v>
      </c>
    </row>
    <row r="45" spans="1:13" ht="30.75">
      <c r="A45" s="19" t="s">
        <v>69</v>
      </c>
      <c r="B45" s="17" t="s">
        <v>70</v>
      </c>
      <c r="C45" s="27">
        <v>181451</v>
      </c>
      <c r="D45" s="28">
        <v>167558</v>
      </c>
      <c r="E45" s="28">
        <v>7103</v>
      </c>
      <c r="F45" s="27"/>
      <c r="G45" s="27"/>
      <c r="H45" s="27"/>
      <c r="I45" s="27"/>
      <c r="J45" s="27"/>
      <c r="K45" s="27"/>
      <c r="L45" s="27"/>
      <c r="M45" s="35">
        <f t="shared" si="2"/>
        <v>181451</v>
      </c>
    </row>
    <row r="46" spans="1:13" ht="30.75">
      <c r="A46" s="19" t="s">
        <v>71</v>
      </c>
      <c r="B46" s="17" t="s">
        <v>72</v>
      </c>
      <c r="C46" s="27">
        <v>11312</v>
      </c>
      <c r="D46" s="27"/>
      <c r="E46" s="27"/>
      <c r="F46" s="27"/>
      <c r="G46" s="27"/>
      <c r="H46" s="27"/>
      <c r="I46" s="27"/>
      <c r="J46" s="27"/>
      <c r="K46" s="27"/>
      <c r="L46" s="27"/>
      <c r="M46" s="35">
        <f t="shared" si="2"/>
        <v>11312</v>
      </c>
    </row>
    <row r="47" spans="1:13" ht="15">
      <c r="A47" s="19" t="s">
        <v>130</v>
      </c>
      <c r="B47" s="16" t="s">
        <v>131</v>
      </c>
      <c r="C47" s="27">
        <f>C48</f>
        <v>252651</v>
      </c>
      <c r="D47" s="27">
        <f aca="true" t="shared" si="12" ref="D47:L47">D48</f>
        <v>211879</v>
      </c>
      <c r="E47" s="27">
        <f t="shared" si="12"/>
        <v>38586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27">
        <f t="shared" si="12"/>
        <v>0</v>
      </c>
      <c r="L47" s="27">
        <f t="shared" si="12"/>
        <v>0</v>
      </c>
      <c r="M47" s="35">
        <f t="shared" si="2"/>
        <v>252651</v>
      </c>
    </row>
    <row r="48" spans="1:13" ht="31.5" thickBot="1">
      <c r="A48" s="20" t="s">
        <v>73</v>
      </c>
      <c r="B48" s="15" t="s">
        <v>74</v>
      </c>
      <c r="C48" s="29">
        <v>252651</v>
      </c>
      <c r="D48" s="32">
        <v>211879</v>
      </c>
      <c r="E48" s="32">
        <v>38586</v>
      </c>
      <c r="F48" s="29"/>
      <c r="G48" s="29"/>
      <c r="H48" s="29"/>
      <c r="I48" s="29"/>
      <c r="J48" s="29"/>
      <c r="K48" s="29"/>
      <c r="L48" s="29"/>
      <c r="M48" s="36">
        <f t="shared" si="2"/>
        <v>252651</v>
      </c>
    </row>
    <row r="49" spans="1:13" ht="30">
      <c r="A49" s="22" t="s">
        <v>29</v>
      </c>
      <c r="B49" s="24" t="s">
        <v>75</v>
      </c>
      <c r="C49" s="26">
        <f>C50+C52+C54</f>
        <v>582918</v>
      </c>
      <c r="D49" s="26">
        <f aca="true" t="shared" si="13" ref="D49:L49">D50+D52+D54</f>
        <v>170887</v>
      </c>
      <c r="E49" s="26">
        <f t="shared" si="13"/>
        <v>4469</v>
      </c>
      <c r="F49" s="26">
        <f t="shared" si="13"/>
        <v>0</v>
      </c>
      <c r="G49" s="26">
        <f t="shared" si="13"/>
        <v>0</v>
      </c>
      <c r="H49" s="26">
        <f t="shared" si="13"/>
        <v>0</v>
      </c>
      <c r="I49" s="26">
        <f t="shared" si="13"/>
        <v>0</v>
      </c>
      <c r="J49" s="26">
        <f t="shared" si="13"/>
        <v>0</v>
      </c>
      <c r="K49" s="26">
        <f t="shared" si="13"/>
        <v>0</v>
      </c>
      <c r="L49" s="26">
        <f t="shared" si="13"/>
        <v>0</v>
      </c>
      <c r="M49" s="31">
        <f t="shared" si="2"/>
        <v>582918</v>
      </c>
    </row>
    <row r="50" spans="1:13" ht="15">
      <c r="A50" s="19" t="s">
        <v>114</v>
      </c>
      <c r="B50" s="16" t="s">
        <v>115</v>
      </c>
      <c r="C50" s="27">
        <f>C51</f>
        <v>41119</v>
      </c>
      <c r="D50" s="27">
        <f aca="true" t="shared" si="14" ref="D50:L50">D51</f>
        <v>37765</v>
      </c>
      <c r="E50" s="27">
        <f t="shared" si="14"/>
        <v>2595</v>
      </c>
      <c r="F50" s="27">
        <f t="shared" si="14"/>
        <v>0</v>
      </c>
      <c r="G50" s="27">
        <f t="shared" si="14"/>
        <v>0</v>
      </c>
      <c r="H50" s="27">
        <f t="shared" si="14"/>
        <v>0</v>
      </c>
      <c r="I50" s="27">
        <f t="shared" si="14"/>
        <v>0</v>
      </c>
      <c r="J50" s="27">
        <f t="shared" si="14"/>
        <v>0</v>
      </c>
      <c r="K50" s="27">
        <f t="shared" si="14"/>
        <v>0</v>
      </c>
      <c r="L50" s="27">
        <f t="shared" si="14"/>
        <v>0</v>
      </c>
      <c r="M50" s="35">
        <f t="shared" si="2"/>
        <v>41119</v>
      </c>
    </row>
    <row r="51" spans="1:13" ht="15">
      <c r="A51" s="19" t="s">
        <v>35</v>
      </c>
      <c r="B51" s="16" t="s">
        <v>36</v>
      </c>
      <c r="C51" s="27">
        <v>41119</v>
      </c>
      <c r="D51" s="28">
        <v>37765</v>
      </c>
      <c r="E51" s="28">
        <v>2595</v>
      </c>
      <c r="F51" s="27"/>
      <c r="G51" s="27"/>
      <c r="H51" s="27"/>
      <c r="I51" s="27"/>
      <c r="J51" s="27"/>
      <c r="K51" s="27"/>
      <c r="L51" s="27"/>
      <c r="M51" s="35">
        <f t="shared" si="2"/>
        <v>41119</v>
      </c>
    </row>
    <row r="52" spans="1:13" ht="15">
      <c r="A52" s="19" t="s">
        <v>118</v>
      </c>
      <c r="B52" s="16" t="s">
        <v>119</v>
      </c>
      <c r="C52" s="27">
        <f>C53</f>
        <v>4500</v>
      </c>
      <c r="D52" s="27">
        <f aca="true" t="shared" si="15" ref="D52:L52">D53</f>
        <v>0</v>
      </c>
      <c r="E52" s="27">
        <f t="shared" si="15"/>
        <v>0</v>
      </c>
      <c r="F52" s="27">
        <f t="shared" si="15"/>
        <v>0</v>
      </c>
      <c r="G52" s="27">
        <f t="shared" si="15"/>
        <v>0</v>
      </c>
      <c r="H52" s="27">
        <f t="shared" si="15"/>
        <v>0</v>
      </c>
      <c r="I52" s="27">
        <f t="shared" si="15"/>
        <v>0</v>
      </c>
      <c r="J52" s="27">
        <f t="shared" si="15"/>
        <v>0</v>
      </c>
      <c r="K52" s="27">
        <f t="shared" si="15"/>
        <v>0</v>
      </c>
      <c r="L52" s="27">
        <f t="shared" si="15"/>
        <v>0</v>
      </c>
      <c r="M52" s="35">
        <f t="shared" si="2"/>
        <v>4500</v>
      </c>
    </row>
    <row r="53" spans="1:13" ht="30.75">
      <c r="A53" s="19" t="s">
        <v>76</v>
      </c>
      <c r="B53" s="17" t="s">
        <v>77</v>
      </c>
      <c r="C53" s="27">
        <v>4500</v>
      </c>
      <c r="D53" s="27"/>
      <c r="E53" s="27"/>
      <c r="F53" s="27"/>
      <c r="G53" s="27"/>
      <c r="H53" s="27"/>
      <c r="I53" s="27"/>
      <c r="J53" s="27"/>
      <c r="K53" s="27"/>
      <c r="L53" s="27"/>
      <c r="M53" s="35">
        <f t="shared" si="2"/>
        <v>4500</v>
      </c>
    </row>
    <row r="54" spans="1:13" ht="15">
      <c r="A54" s="19" t="s">
        <v>130</v>
      </c>
      <c r="B54" s="16" t="s">
        <v>131</v>
      </c>
      <c r="C54" s="27">
        <f>C55+C56+C57+C58+C59</f>
        <v>537299</v>
      </c>
      <c r="D54" s="27">
        <f aca="true" t="shared" si="16" ref="D54:L54">D55+D56+D57+D58+D59</f>
        <v>133122</v>
      </c>
      <c r="E54" s="27">
        <f t="shared" si="16"/>
        <v>1874</v>
      </c>
      <c r="F54" s="27">
        <f t="shared" si="16"/>
        <v>0</v>
      </c>
      <c r="G54" s="27">
        <f t="shared" si="16"/>
        <v>0</v>
      </c>
      <c r="H54" s="27">
        <f t="shared" si="16"/>
        <v>0</v>
      </c>
      <c r="I54" s="27">
        <f t="shared" si="16"/>
        <v>0</v>
      </c>
      <c r="J54" s="27">
        <f t="shared" si="16"/>
        <v>0</v>
      </c>
      <c r="K54" s="27">
        <f t="shared" si="16"/>
        <v>0</v>
      </c>
      <c r="L54" s="27">
        <f t="shared" si="16"/>
        <v>0</v>
      </c>
      <c r="M54" s="35">
        <f t="shared" si="2"/>
        <v>537299</v>
      </c>
    </row>
    <row r="55" spans="1:13" ht="15">
      <c r="A55" s="19" t="s">
        <v>78</v>
      </c>
      <c r="B55" s="17" t="s">
        <v>79</v>
      </c>
      <c r="C55" s="27">
        <v>39438</v>
      </c>
      <c r="D55" s="27"/>
      <c r="E55" s="27"/>
      <c r="F55" s="27"/>
      <c r="G55" s="27"/>
      <c r="H55" s="27"/>
      <c r="I55" s="27"/>
      <c r="J55" s="27"/>
      <c r="K55" s="27"/>
      <c r="L55" s="27"/>
      <c r="M55" s="35">
        <f t="shared" si="2"/>
        <v>39438</v>
      </c>
    </row>
    <row r="56" spans="1:13" ht="30.75">
      <c r="A56" s="19" t="s">
        <v>73</v>
      </c>
      <c r="B56" s="17" t="s">
        <v>74</v>
      </c>
      <c r="C56" s="27">
        <v>119101</v>
      </c>
      <c r="D56" s="28">
        <v>117305</v>
      </c>
      <c r="E56" s="28">
        <v>1460</v>
      </c>
      <c r="F56" s="27"/>
      <c r="G56" s="27"/>
      <c r="H56" s="27"/>
      <c r="I56" s="27"/>
      <c r="J56" s="27"/>
      <c r="K56" s="27"/>
      <c r="L56" s="27"/>
      <c r="M56" s="35">
        <f t="shared" si="2"/>
        <v>119101</v>
      </c>
    </row>
    <row r="57" spans="1:13" ht="15">
      <c r="A57" s="19" t="s">
        <v>80</v>
      </c>
      <c r="B57" s="16" t="s">
        <v>81</v>
      </c>
      <c r="C57" s="27">
        <v>160000</v>
      </c>
      <c r="D57" s="27"/>
      <c r="E57" s="27"/>
      <c r="F57" s="27"/>
      <c r="G57" s="27"/>
      <c r="H57" s="27"/>
      <c r="I57" s="27"/>
      <c r="J57" s="27"/>
      <c r="K57" s="27"/>
      <c r="L57" s="27"/>
      <c r="M57" s="35">
        <f t="shared" si="2"/>
        <v>160000</v>
      </c>
    </row>
    <row r="58" spans="1:13" ht="15">
      <c r="A58" s="19" t="s">
        <v>82</v>
      </c>
      <c r="B58" s="16" t="s">
        <v>60</v>
      </c>
      <c r="C58" s="27">
        <v>202220</v>
      </c>
      <c r="D58" s="27"/>
      <c r="E58" s="27"/>
      <c r="F58" s="27"/>
      <c r="G58" s="27"/>
      <c r="H58" s="27"/>
      <c r="I58" s="27"/>
      <c r="J58" s="27"/>
      <c r="K58" s="27"/>
      <c r="L58" s="27"/>
      <c r="M58" s="35">
        <f t="shared" si="2"/>
        <v>202220</v>
      </c>
    </row>
    <row r="59" spans="1:13" ht="15.75" thickBot="1">
      <c r="A59" s="20" t="s">
        <v>83</v>
      </c>
      <c r="B59" s="21" t="s">
        <v>84</v>
      </c>
      <c r="C59" s="29">
        <v>16540</v>
      </c>
      <c r="D59" s="32">
        <v>15817</v>
      </c>
      <c r="E59" s="32">
        <v>414</v>
      </c>
      <c r="F59" s="29"/>
      <c r="G59" s="29"/>
      <c r="H59" s="29"/>
      <c r="I59" s="29"/>
      <c r="J59" s="29"/>
      <c r="K59" s="29"/>
      <c r="L59" s="29"/>
      <c r="M59" s="36">
        <f t="shared" si="2"/>
        <v>16540</v>
      </c>
    </row>
    <row r="60" spans="1:13" ht="30">
      <c r="A60" s="22" t="s">
        <v>28</v>
      </c>
      <c r="B60" s="24" t="s">
        <v>13</v>
      </c>
      <c r="C60" s="26">
        <f>C61+C63</f>
        <v>1141261</v>
      </c>
      <c r="D60" s="26">
        <f aca="true" t="shared" si="17" ref="D60:L60">D61+D63</f>
        <v>967409</v>
      </c>
      <c r="E60" s="26">
        <f t="shared" si="17"/>
        <v>59290</v>
      </c>
      <c r="F60" s="26">
        <f t="shared" si="17"/>
        <v>0</v>
      </c>
      <c r="G60" s="26">
        <f t="shared" si="17"/>
        <v>0</v>
      </c>
      <c r="H60" s="26">
        <f t="shared" si="17"/>
        <v>0</v>
      </c>
      <c r="I60" s="26">
        <f t="shared" si="17"/>
        <v>0</v>
      </c>
      <c r="J60" s="26">
        <f t="shared" si="17"/>
        <v>0</v>
      </c>
      <c r="K60" s="26">
        <f t="shared" si="17"/>
        <v>0</v>
      </c>
      <c r="L60" s="26">
        <f t="shared" si="17"/>
        <v>0</v>
      </c>
      <c r="M60" s="31">
        <f t="shared" si="2"/>
        <v>1141261</v>
      </c>
    </row>
    <row r="61" spans="1:13" ht="15">
      <c r="A61" s="19" t="s">
        <v>114</v>
      </c>
      <c r="B61" s="16" t="s">
        <v>115</v>
      </c>
      <c r="C61" s="27">
        <f>C62</f>
        <v>518334</v>
      </c>
      <c r="D61" s="27">
        <f aca="true" t="shared" si="18" ref="D61:L61">D62</f>
        <v>477574</v>
      </c>
      <c r="E61" s="27">
        <f t="shared" si="18"/>
        <v>28624</v>
      </c>
      <c r="F61" s="27">
        <f t="shared" si="18"/>
        <v>0</v>
      </c>
      <c r="G61" s="27">
        <f t="shared" si="18"/>
        <v>0</v>
      </c>
      <c r="H61" s="27">
        <f t="shared" si="18"/>
        <v>0</v>
      </c>
      <c r="I61" s="27">
        <f t="shared" si="18"/>
        <v>0</v>
      </c>
      <c r="J61" s="27">
        <f t="shared" si="18"/>
        <v>0</v>
      </c>
      <c r="K61" s="27">
        <f t="shared" si="18"/>
        <v>0</v>
      </c>
      <c r="L61" s="27">
        <f t="shared" si="18"/>
        <v>0</v>
      </c>
      <c r="M61" s="35">
        <f t="shared" si="2"/>
        <v>518334</v>
      </c>
    </row>
    <row r="62" spans="1:13" ht="15">
      <c r="A62" s="19" t="s">
        <v>35</v>
      </c>
      <c r="B62" s="16" t="s">
        <v>36</v>
      </c>
      <c r="C62" s="27">
        <v>518334</v>
      </c>
      <c r="D62" s="28">
        <v>477574</v>
      </c>
      <c r="E62" s="28">
        <v>28624</v>
      </c>
      <c r="F62" s="27"/>
      <c r="G62" s="27"/>
      <c r="H62" s="27"/>
      <c r="I62" s="27"/>
      <c r="J62" s="27"/>
      <c r="K62" s="27"/>
      <c r="L62" s="27"/>
      <c r="M62" s="35">
        <f t="shared" si="2"/>
        <v>518334</v>
      </c>
    </row>
    <row r="63" spans="1:13" ht="15">
      <c r="A63" s="19" t="s">
        <v>118</v>
      </c>
      <c r="B63" s="16" t="s">
        <v>119</v>
      </c>
      <c r="C63" s="27">
        <f>C64+C65+C66+C67+C68+C69+C70</f>
        <v>622927</v>
      </c>
      <c r="D63" s="27">
        <f aca="true" t="shared" si="19" ref="D63:L63">D64+D65+D66+D67+D68+D69+D70</f>
        <v>489835</v>
      </c>
      <c r="E63" s="27">
        <f t="shared" si="19"/>
        <v>30666</v>
      </c>
      <c r="F63" s="27">
        <f t="shared" si="19"/>
        <v>0</v>
      </c>
      <c r="G63" s="27">
        <f t="shared" si="19"/>
        <v>0</v>
      </c>
      <c r="H63" s="27">
        <f t="shared" si="19"/>
        <v>0</v>
      </c>
      <c r="I63" s="27">
        <f t="shared" si="19"/>
        <v>0</v>
      </c>
      <c r="J63" s="27">
        <f t="shared" si="19"/>
        <v>0</v>
      </c>
      <c r="K63" s="27">
        <f t="shared" si="19"/>
        <v>0</v>
      </c>
      <c r="L63" s="27">
        <f t="shared" si="19"/>
        <v>0</v>
      </c>
      <c r="M63" s="35">
        <f t="shared" si="2"/>
        <v>622927</v>
      </c>
    </row>
    <row r="64" spans="1:13" ht="15">
      <c r="A64" s="19" t="s">
        <v>41</v>
      </c>
      <c r="B64" s="16" t="s">
        <v>42</v>
      </c>
      <c r="C64" s="27">
        <v>6012</v>
      </c>
      <c r="D64" s="27"/>
      <c r="E64" s="27"/>
      <c r="F64" s="27"/>
      <c r="G64" s="27"/>
      <c r="H64" s="27"/>
      <c r="I64" s="27"/>
      <c r="J64" s="27"/>
      <c r="K64" s="27"/>
      <c r="L64" s="27"/>
      <c r="M64" s="35">
        <f t="shared" si="2"/>
        <v>6012</v>
      </c>
    </row>
    <row r="65" spans="1:13" ht="30.75">
      <c r="A65" s="19" t="s">
        <v>43</v>
      </c>
      <c r="B65" s="17" t="s">
        <v>44</v>
      </c>
      <c r="C65" s="27">
        <v>12461</v>
      </c>
      <c r="D65" s="27"/>
      <c r="E65" s="27"/>
      <c r="F65" s="27"/>
      <c r="G65" s="27"/>
      <c r="H65" s="27"/>
      <c r="I65" s="27"/>
      <c r="J65" s="27"/>
      <c r="K65" s="27"/>
      <c r="L65" s="27"/>
      <c r="M65" s="35">
        <f t="shared" si="2"/>
        <v>12461</v>
      </c>
    </row>
    <row r="66" spans="1:13" ht="30.75">
      <c r="A66" s="19" t="s">
        <v>85</v>
      </c>
      <c r="B66" s="17" t="s">
        <v>86</v>
      </c>
      <c r="C66" s="27">
        <v>355024</v>
      </c>
      <c r="D66" s="28">
        <v>344632</v>
      </c>
      <c r="E66" s="28">
        <v>10351</v>
      </c>
      <c r="F66" s="27"/>
      <c r="G66" s="27"/>
      <c r="H66" s="27"/>
      <c r="I66" s="27"/>
      <c r="J66" s="27"/>
      <c r="K66" s="27"/>
      <c r="L66" s="27"/>
      <c r="M66" s="35">
        <f t="shared" si="2"/>
        <v>355024</v>
      </c>
    </row>
    <row r="67" spans="1:13" ht="77.25">
      <c r="A67" s="19" t="s">
        <v>87</v>
      </c>
      <c r="B67" s="17" t="s">
        <v>88</v>
      </c>
      <c r="C67" s="27">
        <v>5905</v>
      </c>
      <c r="D67" s="28"/>
      <c r="E67" s="27"/>
      <c r="F67" s="27"/>
      <c r="G67" s="27"/>
      <c r="H67" s="27"/>
      <c r="I67" s="27"/>
      <c r="J67" s="27"/>
      <c r="K67" s="27"/>
      <c r="L67" s="27"/>
      <c r="M67" s="35">
        <f t="shared" si="2"/>
        <v>5905</v>
      </c>
    </row>
    <row r="68" spans="1:13" ht="30.75">
      <c r="A68" s="19" t="s">
        <v>89</v>
      </c>
      <c r="B68" s="17" t="s">
        <v>90</v>
      </c>
      <c r="C68" s="27">
        <v>174025</v>
      </c>
      <c r="D68" s="28">
        <v>145203</v>
      </c>
      <c r="E68" s="28">
        <v>20315</v>
      </c>
      <c r="F68" s="27"/>
      <c r="G68" s="27"/>
      <c r="H68" s="27"/>
      <c r="I68" s="27"/>
      <c r="J68" s="27"/>
      <c r="K68" s="27"/>
      <c r="L68" s="27"/>
      <c r="M68" s="35">
        <f t="shared" si="2"/>
        <v>174025</v>
      </c>
    </row>
    <row r="69" spans="1:13" ht="77.25">
      <c r="A69" s="19" t="s">
        <v>91</v>
      </c>
      <c r="B69" s="17" t="s">
        <v>92</v>
      </c>
      <c r="C69" s="27">
        <v>58500</v>
      </c>
      <c r="D69" s="27"/>
      <c r="E69" s="27"/>
      <c r="F69" s="27"/>
      <c r="G69" s="27"/>
      <c r="H69" s="27"/>
      <c r="I69" s="27"/>
      <c r="J69" s="27"/>
      <c r="K69" s="27"/>
      <c r="L69" s="27"/>
      <c r="M69" s="35">
        <f t="shared" si="2"/>
        <v>58500</v>
      </c>
    </row>
    <row r="70" spans="1:13" ht="31.5" thickBot="1">
      <c r="A70" s="20" t="s">
        <v>93</v>
      </c>
      <c r="B70" s="15" t="s">
        <v>94</v>
      </c>
      <c r="C70" s="29">
        <v>11000</v>
      </c>
      <c r="D70" s="29"/>
      <c r="E70" s="29"/>
      <c r="F70" s="29"/>
      <c r="G70" s="29"/>
      <c r="H70" s="29"/>
      <c r="I70" s="29"/>
      <c r="J70" s="29"/>
      <c r="K70" s="29"/>
      <c r="L70" s="29"/>
      <c r="M70" s="36">
        <f t="shared" si="2"/>
        <v>11000</v>
      </c>
    </row>
    <row r="71" spans="1:13" ht="30">
      <c r="A71" s="22" t="s">
        <v>31</v>
      </c>
      <c r="B71" s="24" t="s">
        <v>3</v>
      </c>
      <c r="C71" s="26">
        <f>C72+C74</f>
        <v>2154656</v>
      </c>
      <c r="D71" s="26">
        <f aca="true" t="shared" si="20" ref="D71:L71">D72+D74</f>
        <v>1803142</v>
      </c>
      <c r="E71" s="26">
        <f t="shared" si="20"/>
        <v>244775</v>
      </c>
      <c r="F71" s="26">
        <f t="shared" si="20"/>
        <v>0</v>
      </c>
      <c r="G71" s="26">
        <f t="shared" si="20"/>
        <v>0</v>
      </c>
      <c r="H71" s="26">
        <f t="shared" si="20"/>
        <v>0</v>
      </c>
      <c r="I71" s="26">
        <f t="shared" si="20"/>
        <v>0</v>
      </c>
      <c r="J71" s="26">
        <f t="shared" si="20"/>
        <v>0</v>
      </c>
      <c r="K71" s="26">
        <f t="shared" si="20"/>
        <v>0</v>
      </c>
      <c r="L71" s="26">
        <f t="shared" si="20"/>
        <v>0</v>
      </c>
      <c r="M71" s="31">
        <f t="shared" si="2"/>
        <v>2154656</v>
      </c>
    </row>
    <row r="72" spans="1:13" ht="15">
      <c r="A72" s="19" t="s">
        <v>114</v>
      </c>
      <c r="B72" s="16" t="s">
        <v>115</v>
      </c>
      <c r="C72" s="27">
        <f>C73</f>
        <v>36897</v>
      </c>
      <c r="D72" s="27">
        <f aca="true" t="shared" si="21" ref="D72:L72">D73</f>
        <v>33970</v>
      </c>
      <c r="E72" s="27">
        <f t="shared" si="21"/>
        <v>1807</v>
      </c>
      <c r="F72" s="27">
        <f t="shared" si="21"/>
        <v>0</v>
      </c>
      <c r="G72" s="27">
        <f t="shared" si="21"/>
        <v>0</v>
      </c>
      <c r="H72" s="27">
        <f t="shared" si="21"/>
        <v>0</v>
      </c>
      <c r="I72" s="27">
        <f t="shared" si="21"/>
        <v>0</v>
      </c>
      <c r="J72" s="27">
        <f t="shared" si="21"/>
        <v>0</v>
      </c>
      <c r="K72" s="27">
        <f t="shared" si="21"/>
        <v>0</v>
      </c>
      <c r="L72" s="27">
        <f t="shared" si="21"/>
        <v>0</v>
      </c>
      <c r="M72" s="35">
        <f t="shared" si="2"/>
        <v>36897</v>
      </c>
    </row>
    <row r="73" spans="1:13" ht="15">
      <c r="A73" s="19" t="s">
        <v>35</v>
      </c>
      <c r="B73" s="16" t="s">
        <v>36</v>
      </c>
      <c r="C73" s="27">
        <v>36897</v>
      </c>
      <c r="D73" s="28">
        <v>33970</v>
      </c>
      <c r="E73" s="28">
        <v>1807</v>
      </c>
      <c r="F73" s="27"/>
      <c r="G73" s="27"/>
      <c r="H73" s="27"/>
      <c r="I73" s="27"/>
      <c r="J73" s="27"/>
      <c r="K73" s="27"/>
      <c r="L73" s="27"/>
      <c r="M73" s="35">
        <f t="shared" si="2"/>
        <v>36897</v>
      </c>
    </row>
    <row r="74" spans="1:13" ht="15">
      <c r="A74" s="19" t="s">
        <v>132</v>
      </c>
      <c r="B74" s="16" t="s">
        <v>133</v>
      </c>
      <c r="C74" s="27">
        <f>C75+C76+C77+C78+C79+C80</f>
        <v>2117759</v>
      </c>
      <c r="D74" s="27">
        <f aca="true" t="shared" si="22" ref="D74:L74">D75+D76+D77+D78+D79+D80</f>
        <v>1769172</v>
      </c>
      <c r="E74" s="27">
        <f t="shared" si="22"/>
        <v>242968</v>
      </c>
      <c r="F74" s="27">
        <f t="shared" si="22"/>
        <v>0</v>
      </c>
      <c r="G74" s="27">
        <f t="shared" si="22"/>
        <v>0</v>
      </c>
      <c r="H74" s="27">
        <f t="shared" si="22"/>
        <v>0</v>
      </c>
      <c r="I74" s="27">
        <f t="shared" si="22"/>
        <v>0</v>
      </c>
      <c r="J74" s="27">
        <f t="shared" si="22"/>
        <v>0</v>
      </c>
      <c r="K74" s="27">
        <f t="shared" si="22"/>
        <v>0</v>
      </c>
      <c r="L74" s="27">
        <f t="shared" si="22"/>
        <v>0</v>
      </c>
      <c r="M74" s="35">
        <f t="shared" si="2"/>
        <v>2117759</v>
      </c>
    </row>
    <row r="75" spans="1:13" ht="30.75">
      <c r="A75" s="19" t="s">
        <v>95</v>
      </c>
      <c r="B75" s="17" t="s">
        <v>96</v>
      </c>
      <c r="C75" s="27">
        <v>94640</v>
      </c>
      <c r="D75" s="28">
        <v>11197</v>
      </c>
      <c r="E75" s="28"/>
      <c r="F75" s="27"/>
      <c r="G75" s="27"/>
      <c r="H75" s="27"/>
      <c r="I75" s="27"/>
      <c r="J75" s="27"/>
      <c r="K75" s="27"/>
      <c r="L75" s="27"/>
      <c r="M75" s="35">
        <f t="shared" si="2"/>
        <v>94640</v>
      </c>
    </row>
    <row r="76" spans="1:13" ht="15">
      <c r="A76" s="19" t="s">
        <v>97</v>
      </c>
      <c r="B76" s="16" t="s">
        <v>98</v>
      </c>
      <c r="C76" s="27">
        <v>507357</v>
      </c>
      <c r="D76" s="28">
        <v>463924</v>
      </c>
      <c r="E76" s="28">
        <v>35256</v>
      </c>
      <c r="F76" s="27"/>
      <c r="G76" s="27"/>
      <c r="H76" s="27"/>
      <c r="I76" s="27"/>
      <c r="J76" s="27"/>
      <c r="K76" s="27"/>
      <c r="L76" s="27"/>
      <c r="M76" s="35">
        <f t="shared" si="2"/>
        <v>507357</v>
      </c>
    </row>
    <row r="77" spans="1:13" ht="15">
      <c r="A77" s="19" t="s">
        <v>99</v>
      </c>
      <c r="B77" s="16" t="s">
        <v>100</v>
      </c>
      <c r="C77" s="27">
        <v>94184</v>
      </c>
      <c r="D77" s="28">
        <v>61857</v>
      </c>
      <c r="E77" s="28">
        <v>27063</v>
      </c>
      <c r="F77" s="27"/>
      <c r="G77" s="27"/>
      <c r="H77" s="27"/>
      <c r="I77" s="27"/>
      <c r="J77" s="27"/>
      <c r="K77" s="27"/>
      <c r="L77" s="27"/>
      <c r="M77" s="35">
        <f t="shared" si="2"/>
        <v>94184</v>
      </c>
    </row>
    <row r="78" spans="1:13" ht="30.75">
      <c r="A78" s="19" t="s">
        <v>101</v>
      </c>
      <c r="B78" s="17" t="s">
        <v>102</v>
      </c>
      <c r="C78" s="27">
        <v>235233</v>
      </c>
      <c r="D78" s="28">
        <v>225992</v>
      </c>
      <c r="E78" s="28">
        <v>7421</v>
      </c>
      <c r="F78" s="27"/>
      <c r="G78" s="27"/>
      <c r="H78" s="27"/>
      <c r="I78" s="27"/>
      <c r="J78" s="27"/>
      <c r="K78" s="27"/>
      <c r="L78" s="27"/>
      <c r="M78" s="35">
        <f aca="true" t="shared" si="23" ref="M78:M97">C78+F78</f>
        <v>235233</v>
      </c>
    </row>
    <row r="79" spans="1:13" ht="15">
      <c r="A79" s="19" t="s">
        <v>103</v>
      </c>
      <c r="B79" s="16" t="s">
        <v>104</v>
      </c>
      <c r="C79" s="27">
        <v>1129620</v>
      </c>
      <c r="D79" s="28">
        <v>955376</v>
      </c>
      <c r="E79" s="28">
        <v>170114</v>
      </c>
      <c r="F79" s="27"/>
      <c r="G79" s="27"/>
      <c r="H79" s="27"/>
      <c r="I79" s="27"/>
      <c r="J79" s="27"/>
      <c r="K79" s="27"/>
      <c r="L79" s="27"/>
      <c r="M79" s="35">
        <f t="shared" si="23"/>
        <v>1129620</v>
      </c>
    </row>
    <row r="80" spans="1:13" ht="15.75" thickBot="1">
      <c r="A80" s="20" t="s">
        <v>105</v>
      </c>
      <c r="B80" s="21" t="s">
        <v>106</v>
      </c>
      <c r="C80" s="29">
        <v>56725</v>
      </c>
      <c r="D80" s="32">
        <v>50826</v>
      </c>
      <c r="E80" s="32">
        <v>3114</v>
      </c>
      <c r="F80" s="29"/>
      <c r="G80" s="29"/>
      <c r="H80" s="29"/>
      <c r="I80" s="29"/>
      <c r="J80" s="29"/>
      <c r="K80" s="29"/>
      <c r="L80" s="29"/>
      <c r="M80" s="36">
        <f t="shared" si="23"/>
        <v>56725</v>
      </c>
    </row>
    <row r="81" spans="1:13" ht="15">
      <c r="A81" s="22" t="s">
        <v>26</v>
      </c>
      <c r="B81" s="23" t="s">
        <v>1</v>
      </c>
      <c r="C81" s="26">
        <f>C82</f>
        <v>139116</v>
      </c>
      <c r="D81" s="26">
        <f aca="true" t="shared" si="24" ref="D81:L82">D82</f>
        <v>85599</v>
      </c>
      <c r="E81" s="26">
        <f t="shared" si="24"/>
        <v>24348</v>
      </c>
      <c r="F81" s="26">
        <f t="shared" si="24"/>
        <v>0</v>
      </c>
      <c r="G81" s="26">
        <f t="shared" si="24"/>
        <v>0</v>
      </c>
      <c r="H81" s="26">
        <f t="shared" si="24"/>
        <v>0</v>
      </c>
      <c r="I81" s="26">
        <f t="shared" si="24"/>
        <v>0</v>
      </c>
      <c r="J81" s="26">
        <f t="shared" si="24"/>
        <v>0</v>
      </c>
      <c r="K81" s="26">
        <f t="shared" si="24"/>
        <v>0</v>
      </c>
      <c r="L81" s="26">
        <f t="shared" si="24"/>
        <v>0</v>
      </c>
      <c r="M81" s="31">
        <f t="shared" si="23"/>
        <v>139116</v>
      </c>
    </row>
    <row r="82" spans="1:13" ht="15">
      <c r="A82" s="19" t="s">
        <v>114</v>
      </c>
      <c r="B82" s="16" t="s">
        <v>115</v>
      </c>
      <c r="C82" s="27">
        <f>C83</f>
        <v>139116</v>
      </c>
      <c r="D82" s="27">
        <f t="shared" si="24"/>
        <v>85599</v>
      </c>
      <c r="E82" s="27">
        <f t="shared" si="24"/>
        <v>24348</v>
      </c>
      <c r="F82" s="27">
        <f t="shared" si="24"/>
        <v>0</v>
      </c>
      <c r="G82" s="27">
        <f t="shared" si="24"/>
        <v>0</v>
      </c>
      <c r="H82" s="27">
        <f t="shared" si="24"/>
        <v>0</v>
      </c>
      <c r="I82" s="27">
        <f t="shared" si="24"/>
        <v>0</v>
      </c>
      <c r="J82" s="27">
        <f t="shared" si="24"/>
        <v>0</v>
      </c>
      <c r="K82" s="27">
        <f t="shared" si="24"/>
        <v>0</v>
      </c>
      <c r="L82" s="27">
        <f t="shared" si="24"/>
        <v>0</v>
      </c>
      <c r="M82" s="35">
        <f t="shared" si="23"/>
        <v>139116</v>
      </c>
    </row>
    <row r="83" spans="1:13" ht="15.75" thickBot="1">
      <c r="A83" s="20" t="s">
        <v>35</v>
      </c>
      <c r="B83" s="21" t="s">
        <v>36</v>
      </c>
      <c r="C83" s="29">
        <v>139116</v>
      </c>
      <c r="D83" s="32">
        <v>85599</v>
      </c>
      <c r="E83" s="32">
        <v>24348</v>
      </c>
      <c r="F83" s="29"/>
      <c r="G83" s="29"/>
      <c r="H83" s="29"/>
      <c r="I83" s="29"/>
      <c r="J83" s="29"/>
      <c r="K83" s="29"/>
      <c r="L83" s="29"/>
      <c r="M83" s="36">
        <f t="shared" si="23"/>
        <v>139116</v>
      </c>
    </row>
    <row r="84" spans="1:13" ht="30">
      <c r="A84" s="22" t="s">
        <v>32</v>
      </c>
      <c r="B84" s="24" t="s">
        <v>14</v>
      </c>
      <c r="C84" s="26">
        <f>C85</f>
        <v>52036</v>
      </c>
      <c r="D84" s="26">
        <f aca="true" t="shared" si="25" ref="D84:L85">D85</f>
        <v>49530</v>
      </c>
      <c r="E84" s="26">
        <f t="shared" si="25"/>
        <v>1938</v>
      </c>
      <c r="F84" s="26">
        <f t="shared" si="25"/>
        <v>0</v>
      </c>
      <c r="G84" s="26">
        <f t="shared" si="25"/>
        <v>0</v>
      </c>
      <c r="H84" s="26">
        <f t="shared" si="25"/>
        <v>0</v>
      </c>
      <c r="I84" s="26">
        <f t="shared" si="25"/>
        <v>0</v>
      </c>
      <c r="J84" s="26">
        <f t="shared" si="25"/>
        <v>0</v>
      </c>
      <c r="K84" s="26">
        <f t="shared" si="25"/>
        <v>0</v>
      </c>
      <c r="L84" s="26">
        <f t="shared" si="25"/>
        <v>0</v>
      </c>
      <c r="M84" s="31">
        <f t="shared" si="23"/>
        <v>52036</v>
      </c>
    </row>
    <row r="85" spans="1:13" ht="15">
      <c r="A85" s="19" t="s">
        <v>114</v>
      </c>
      <c r="B85" s="16" t="s">
        <v>115</v>
      </c>
      <c r="C85" s="27">
        <f>C86</f>
        <v>52036</v>
      </c>
      <c r="D85" s="27">
        <f t="shared" si="25"/>
        <v>49530</v>
      </c>
      <c r="E85" s="27">
        <f t="shared" si="25"/>
        <v>1938</v>
      </c>
      <c r="F85" s="27">
        <f t="shared" si="25"/>
        <v>0</v>
      </c>
      <c r="G85" s="27">
        <f t="shared" si="25"/>
        <v>0</v>
      </c>
      <c r="H85" s="27">
        <f t="shared" si="25"/>
        <v>0</v>
      </c>
      <c r="I85" s="27">
        <f t="shared" si="25"/>
        <v>0</v>
      </c>
      <c r="J85" s="27">
        <f t="shared" si="25"/>
        <v>0</v>
      </c>
      <c r="K85" s="27">
        <f t="shared" si="25"/>
        <v>0</v>
      </c>
      <c r="L85" s="27">
        <f t="shared" si="25"/>
        <v>0</v>
      </c>
      <c r="M85" s="35">
        <f t="shared" si="23"/>
        <v>52036</v>
      </c>
    </row>
    <row r="86" spans="1:13" ht="15.75" thickBot="1">
      <c r="A86" s="20" t="s">
        <v>35</v>
      </c>
      <c r="B86" s="21" t="s">
        <v>36</v>
      </c>
      <c r="C86" s="29">
        <v>52036</v>
      </c>
      <c r="D86" s="32">
        <v>49530</v>
      </c>
      <c r="E86" s="32">
        <v>1938</v>
      </c>
      <c r="F86" s="29"/>
      <c r="G86" s="29"/>
      <c r="H86" s="29"/>
      <c r="I86" s="29"/>
      <c r="J86" s="29"/>
      <c r="K86" s="29"/>
      <c r="L86" s="29"/>
      <c r="M86" s="36">
        <f t="shared" si="23"/>
        <v>52036</v>
      </c>
    </row>
    <row r="87" spans="1:13" ht="45">
      <c r="A87" s="22" t="s">
        <v>30</v>
      </c>
      <c r="B87" s="24" t="s">
        <v>107</v>
      </c>
      <c r="C87" s="26">
        <f>C88</f>
        <v>141429</v>
      </c>
      <c r="D87" s="26">
        <f aca="true" t="shared" si="26" ref="D87:L88">D88</f>
        <v>128825</v>
      </c>
      <c r="E87" s="26">
        <f t="shared" si="26"/>
        <v>8540</v>
      </c>
      <c r="F87" s="26">
        <f t="shared" si="26"/>
        <v>0</v>
      </c>
      <c r="G87" s="26">
        <f t="shared" si="26"/>
        <v>0</v>
      </c>
      <c r="H87" s="26">
        <f t="shared" si="26"/>
        <v>0</v>
      </c>
      <c r="I87" s="26">
        <f t="shared" si="26"/>
        <v>0</v>
      </c>
      <c r="J87" s="26">
        <f t="shared" si="26"/>
        <v>0</v>
      </c>
      <c r="K87" s="26">
        <f t="shared" si="26"/>
        <v>0</v>
      </c>
      <c r="L87" s="26">
        <f t="shared" si="26"/>
        <v>0</v>
      </c>
      <c r="M87" s="31">
        <f t="shared" si="23"/>
        <v>141429</v>
      </c>
    </row>
    <row r="88" spans="1:13" ht="15">
      <c r="A88" s="19" t="s">
        <v>114</v>
      </c>
      <c r="B88" s="16" t="s">
        <v>115</v>
      </c>
      <c r="C88" s="27">
        <f>C89</f>
        <v>141429</v>
      </c>
      <c r="D88" s="27">
        <f t="shared" si="26"/>
        <v>128825</v>
      </c>
      <c r="E88" s="27">
        <f t="shared" si="26"/>
        <v>8540</v>
      </c>
      <c r="F88" s="27">
        <f t="shared" si="26"/>
        <v>0</v>
      </c>
      <c r="G88" s="27">
        <f t="shared" si="26"/>
        <v>0</v>
      </c>
      <c r="H88" s="27">
        <f t="shared" si="26"/>
        <v>0</v>
      </c>
      <c r="I88" s="27">
        <f t="shared" si="26"/>
        <v>0</v>
      </c>
      <c r="J88" s="27">
        <f t="shared" si="26"/>
        <v>0</v>
      </c>
      <c r="K88" s="27">
        <f t="shared" si="26"/>
        <v>0</v>
      </c>
      <c r="L88" s="27">
        <f t="shared" si="26"/>
        <v>0</v>
      </c>
      <c r="M88" s="35">
        <f t="shared" si="23"/>
        <v>141429</v>
      </c>
    </row>
    <row r="89" spans="1:13" ht="15.75" thickBot="1">
      <c r="A89" s="20" t="s">
        <v>35</v>
      </c>
      <c r="B89" s="21" t="s">
        <v>36</v>
      </c>
      <c r="C89" s="29">
        <v>141429</v>
      </c>
      <c r="D89" s="32">
        <v>128825</v>
      </c>
      <c r="E89" s="32">
        <v>8540</v>
      </c>
      <c r="F89" s="29"/>
      <c r="G89" s="29"/>
      <c r="H89" s="29"/>
      <c r="I89" s="29"/>
      <c r="J89" s="29"/>
      <c r="K89" s="29"/>
      <c r="L89" s="29"/>
      <c r="M89" s="36">
        <f t="shared" si="23"/>
        <v>141429</v>
      </c>
    </row>
    <row r="90" spans="1:13" ht="30">
      <c r="A90" s="22" t="s">
        <v>33</v>
      </c>
      <c r="B90" s="24" t="s">
        <v>15</v>
      </c>
      <c r="C90" s="26">
        <f>C91</f>
        <v>195384</v>
      </c>
      <c r="D90" s="26">
        <f aca="true" t="shared" si="27" ref="D90:L91">D91</f>
        <v>177277</v>
      </c>
      <c r="E90" s="26">
        <f t="shared" si="27"/>
        <v>7905</v>
      </c>
      <c r="F90" s="26">
        <f t="shared" si="27"/>
        <v>0</v>
      </c>
      <c r="G90" s="26">
        <f t="shared" si="27"/>
        <v>0</v>
      </c>
      <c r="H90" s="26">
        <f t="shared" si="27"/>
        <v>0</v>
      </c>
      <c r="I90" s="26">
        <f t="shared" si="27"/>
        <v>0</v>
      </c>
      <c r="J90" s="26">
        <f t="shared" si="27"/>
        <v>0</v>
      </c>
      <c r="K90" s="26">
        <f t="shared" si="27"/>
        <v>0</v>
      </c>
      <c r="L90" s="26">
        <f t="shared" si="27"/>
        <v>0</v>
      </c>
      <c r="M90" s="31">
        <f t="shared" si="23"/>
        <v>195384</v>
      </c>
    </row>
    <row r="91" spans="1:13" ht="15">
      <c r="A91" s="19" t="s">
        <v>114</v>
      </c>
      <c r="B91" s="16" t="s">
        <v>115</v>
      </c>
      <c r="C91" s="27">
        <f>C92</f>
        <v>195384</v>
      </c>
      <c r="D91" s="27">
        <f t="shared" si="27"/>
        <v>177277</v>
      </c>
      <c r="E91" s="27">
        <f t="shared" si="27"/>
        <v>7905</v>
      </c>
      <c r="F91" s="27">
        <f t="shared" si="27"/>
        <v>0</v>
      </c>
      <c r="G91" s="27">
        <f t="shared" si="27"/>
        <v>0</v>
      </c>
      <c r="H91" s="27">
        <f t="shared" si="27"/>
        <v>0</v>
      </c>
      <c r="I91" s="27">
        <f t="shared" si="27"/>
        <v>0</v>
      </c>
      <c r="J91" s="27">
        <f t="shared" si="27"/>
        <v>0</v>
      </c>
      <c r="K91" s="27">
        <f t="shared" si="27"/>
        <v>0</v>
      </c>
      <c r="L91" s="27">
        <f t="shared" si="27"/>
        <v>0</v>
      </c>
      <c r="M91" s="35">
        <f t="shared" si="23"/>
        <v>195384</v>
      </c>
    </row>
    <row r="92" spans="1:13" ht="15.75" thickBot="1">
      <c r="A92" s="20" t="s">
        <v>35</v>
      </c>
      <c r="B92" s="21" t="s">
        <v>36</v>
      </c>
      <c r="C92" s="29">
        <v>195384</v>
      </c>
      <c r="D92" s="32">
        <v>177277</v>
      </c>
      <c r="E92" s="32">
        <v>7905</v>
      </c>
      <c r="F92" s="29"/>
      <c r="G92" s="29"/>
      <c r="H92" s="29"/>
      <c r="I92" s="29"/>
      <c r="J92" s="29"/>
      <c r="K92" s="29"/>
      <c r="L92" s="29"/>
      <c r="M92" s="36">
        <f t="shared" si="23"/>
        <v>195384</v>
      </c>
    </row>
    <row r="93" spans="1:13" ht="30">
      <c r="A93" s="22" t="s">
        <v>108</v>
      </c>
      <c r="B93" s="24" t="s">
        <v>15</v>
      </c>
      <c r="C93" s="26">
        <f>C94</f>
        <v>732875</v>
      </c>
      <c r="D93" s="26">
        <f aca="true" t="shared" si="28" ref="D93:L93">D94</f>
        <v>0</v>
      </c>
      <c r="E93" s="26">
        <f t="shared" si="28"/>
        <v>0</v>
      </c>
      <c r="F93" s="26">
        <f t="shared" si="28"/>
        <v>0</v>
      </c>
      <c r="G93" s="26">
        <f t="shared" si="28"/>
        <v>0</v>
      </c>
      <c r="H93" s="26">
        <f t="shared" si="28"/>
        <v>0</v>
      </c>
      <c r="I93" s="26">
        <f t="shared" si="28"/>
        <v>0</v>
      </c>
      <c r="J93" s="26">
        <f t="shared" si="28"/>
        <v>0</v>
      </c>
      <c r="K93" s="26">
        <f t="shared" si="28"/>
        <v>0</v>
      </c>
      <c r="L93" s="26">
        <f t="shared" si="28"/>
        <v>0</v>
      </c>
      <c r="M93" s="31">
        <f t="shared" si="23"/>
        <v>732875</v>
      </c>
    </row>
    <row r="94" spans="1:13" ht="15">
      <c r="A94" s="19" t="s">
        <v>126</v>
      </c>
      <c r="B94" s="16" t="s">
        <v>127</v>
      </c>
      <c r="C94" s="27">
        <f>C95+C96</f>
        <v>732875</v>
      </c>
      <c r="D94" s="27">
        <f aca="true" t="shared" si="29" ref="D94:L94">D95+D96</f>
        <v>0</v>
      </c>
      <c r="E94" s="27">
        <f t="shared" si="29"/>
        <v>0</v>
      </c>
      <c r="F94" s="27">
        <f t="shared" si="29"/>
        <v>0</v>
      </c>
      <c r="G94" s="27">
        <f t="shared" si="29"/>
        <v>0</v>
      </c>
      <c r="H94" s="27">
        <f t="shared" si="29"/>
        <v>0</v>
      </c>
      <c r="I94" s="27">
        <f t="shared" si="29"/>
        <v>0</v>
      </c>
      <c r="J94" s="27">
        <f t="shared" si="29"/>
        <v>0</v>
      </c>
      <c r="K94" s="27">
        <f t="shared" si="29"/>
        <v>0</v>
      </c>
      <c r="L94" s="27">
        <f t="shared" si="29"/>
        <v>0</v>
      </c>
      <c r="M94" s="35">
        <f t="shared" si="23"/>
        <v>732875</v>
      </c>
    </row>
    <row r="95" spans="1:13" ht="15">
      <c r="A95" s="19" t="s">
        <v>109</v>
      </c>
      <c r="B95" s="16" t="s">
        <v>110</v>
      </c>
      <c r="C95" s="27">
        <v>12500</v>
      </c>
      <c r="D95" s="27"/>
      <c r="E95" s="27"/>
      <c r="F95" s="27"/>
      <c r="G95" s="27"/>
      <c r="H95" s="27"/>
      <c r="I95" s="27"/>
      <c r="J95" s="27"/>
      <c r="K95" s="27"/>
      <c r="L95" s="27"/>
      <c r="M95" s="35">
        <f t="shared" si="23"/>
        <v>12500</v>
      </c>
    </row>
    <row r="96" spans="1:13" ht="46.5" thickBot="1">
      <c r="A96" s="20" t="s">
        <v>111</v>
      </c>
      <c r="B96" s="15" t="s">
        <v>112</v>
      </c>
      <c r="C96" s="29">
        <v>720375</v>
      </c>
      <c r="D96" s="29"/>
      <c r="E96" s="29"/>
      <c r="F96" s="29"/>
      <c r="G96" s="29"/>
      <c r="H96" s="29"/>
      <c r="I96" s="29"/>
      <c r="J96" s="29"/>
      <c r="K96" s="29"/>
      <c r="L96" s="29"/>
      <c r="M96" s="36">
        <f t="shared" si="23"/>
        <v>720375</v>
      </c>
    </row>
    <row r="97" spans="1:13" ht="15.75" thickBot="1">
      <c r="A97" s="33"/>
      <c r="B97" s="34" t="s">
        <v>113</v>
      </c>
      <c r="C97" s="30">
        <f aca="true" t="shared" si="30" ref="C97:L97">C13+C37+C49+C60+C71+C81+C84+C87+C93+C90</f>
        <v>36867096</v>
      </c>
      <c r="D97" s="30">
        <f t="shared" si="30"/>
        <v>26466503</v>
      </c>
      <c r="E97" s="30">
        <f t="shared" si="30"/>
        <v>4201600</v>
      </c>
      <c r="F97" s="30">
        <f t="shared" si="30"/>
        <v>14700</v>
      </c>
      <c r="G97" s="30">
        <f t="shared" si="30"/>
        <v>14700</v>
      </c>
      <c r="H97" s="30">
        <f t="shared" si="30"/>
        <v>0</v>
      </c>
      <c r="I97" s="30">
        <f t="shared" si="30"/>
        <v>0</v>
      </c>
      <c r="J97" s="30">
        <f t="shared" si="30"/>
        <v>0</v>
      </c>
      <c r="K97" s="30">
        <f t="shared" si="30"/>
        <v>0</v>
      </c>
      <c r="L97" s="30">
        <f t="shared" si="30"/>
        <v>0</v>
      </c>
      <c r="M97" s="37">
        <f t="shared" si="23"/>
        <v>36881796</v>
      </c>
    </row>
    <row r="98" spans="3:13" ht="15"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3:13" ht="15"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5">
      <c r="B100" s="2" t="s">
        <v>139</v>
      </c>
      <c r="C100" s="10"/>
      <c r="D100" s="9"/>
      <c r="E100" s="11"/>
      <c r="F100" s="11"/>
      <c r="G100" s="11"/>
      <c r="H100" s="9" t="s">
        <v>140</v>
      </c>
      <c r="I100" s="11"/>
      <c r="J100" s="11"/>
      <c r="K100" s="11"/>
      <c r="L100" s="11"/>
      <c r="M100" s="11"/>
    </row>
    <row r="101" spans="3:13" ht="15"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3:13" ht="15"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3:13" ht="15"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3:13" ht="15"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3:13" ht="15"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3:13" ht="15"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3:13" ht="15"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3:13" ht="15"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3:13" ht="15"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3:13" ht="15"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3:13" ht="15"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3:13" ht="15"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3:13" ht="15"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3:13" ht="15"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3:13" ht="15"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3:13" ht="15"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3:13" ht="15"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3:13" ht="15"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15"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15"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15"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15"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3:13" ht="15"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3:13" ht="15"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3:13" ht="15"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3:13" ht="15"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3:13" ht="15"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3:13" ht="15"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3:13" ht="15"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3:13" ht="15"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3:13" ht="15"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3:13" ht="15"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3:13" ht="15"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3:13" ht="15"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3:13" ht="15"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3:13" ht="15"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3:13" ht="15"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3:13" ht="15"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3:13" ht="15"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3:13" ht="15"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3:13" ht="15"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3:13" ht="15"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3:13" ht="15"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3:13" ht="15"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3:13" ht="15"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</sheetData>
  <mergeCells count="19">
    <mergeCell ref="H10:H12"/>
    <mergeCell ref="I10:I12"/>
    <mergeCell ref="A6:K6"/>
    <mergeCell ref="A8:A11"/>
    <mergeCell ref="B8:B11"/>
    <mergeCell ref="C8:E8"/>
    <mergeCell ref="D9:E9"/>
    <mergeCell ref="H9:I9"/>
    <mergeCell ref="K10:K12"/>
    <mergeCell ref="L11:L12"/>
    <mergeCell ref="F8:L8"/>
    <mergeCell ref="M8:M12"/>
    <mergeCell ref="C9:C12"/>
    <mergeCell ref="F9:F12"/>
    <mergeCell ref="G9:G12"/>
    <mergeCell ref="J9:J12"/>
    <mergeCell ref="K9:L9"/>
    <mergeCell ref="D10:D12"/>
    <mergeCell ref="E10:E12"/>
  </mergeCells>
  <printOptions horizontalCentered="1"/>
  <pageMargins left="0.35" right="0.15" top="0.24" bottom="0.24" header="0.25" footer="0.2362204724409449"/>
  <pageSetup fitToHeight="4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Admin</cp:lastModifiedBy>
  <cp:lastPrinted>2013-12-06T07:29:07Z</cp:lastPrinted>
  <dcterms:created xsi:type="dcterms:W3CDTF">2004-12-07T07:27:30Z</dcterms:created>
  <dcterms:modified xsi:type="dcterms:W3CDTF">2013-12-10T07:45:00Z</dcterms:modified>
  <cp:category/>
  <cp:version/>
  <cp:contentType/>
  <cp:contentStatus/>
</cp:coreProperties>
</file>