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995" windowHeight="68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<sst xmlns="http://schemas.openxmlformats.org/spreadsheetml/2006/main" count="60" uniqueCount="59">
  <si>
    <t>Додаток</t>
  </si>
  <si>
    <t>до рішення виконкому</t>
  </si>
  <si>
    <t>Коди</t>
  </si>
  <si>
    <t>За ЄДРПОУ</t>
  </si>
  <si>
    <t>Орган управління</t>
  </si>
  <si>
    <t>За СПОДУ</t>
  </si>
  <si>
    <t>Вид економічної діяльності</t>
  </si>
  <si>
    <t>За КВЕД</t>
  </si>
  <si>
    <t>Одиниця виміру: тис. грн.</t>
  </si>
  <si>
    <t>Звіт про виконання фінансового плану підприємства</t>
  </si>
  <si>
    <t xml:space="preserve">      (квартал, рік)</t>
  </si>
  <si>
    <t>Показники</t>
  </si>
  <si>
    <t>Факт минулого</t>
  </si>
  <si>
    <t>року</t>
  </si>
  <si>
    <t>План</t>
  </si>
  <si>
    <t>поточного</t>
  </si>
  <si>
    <t>Факт у</t>
  </si>
  <si>
    <t>звітному</t>
  </si>
  <si>
    <t>періоді</t>
  </si>
  <si>
    <t>Відхи-</t>
  </si>
  <si>
    <t>лення</t>
  </si>
  <si>
    <t>(+,-)</t>
  </si>
  <si>
    <t>Вико-</t>
  </si>
  <si>
    <t>нання</t>
  </si>
  <si>
    <t>(%)</t>
  </si>
  <si>
    <t>1. Доходи:</t>
  </si>
  <si>
    <t>Дохід (виручка) від реалізації продукції (товарів, робіт, послуг)</t>
  </si>
  <si>
    <t>Податок на додану вартість</t>
  </si>
  <si>
    <t>Чистий дохід (виручка)</t>
  </si>
  <si>
    <t>Інші операційні доходи</t>
  </si>
  <si>
    <t>Інші доходи</t>
  </si>
  <si>
    <t>Усього доходів</t>
  </si>
  <si>
    <t>2.Витрати:</t>
  </si>
  <si>
    <t>Собівартість реалізованої продукції (товарів, робіт, послуг)</t>
  </si>
  <si>
    <t>Адміністративні витрати</t>
  </si>
  <si>
    <t>Витрати на збут</t>
  </si>
  <si>
    <t>Інші операційні витрати</t>
  </si>
  <si>
    <t>Інші витрати</t>
  </si>
  <si>
    <t>Усього витрат</t>
  </si>
  <si>
    <t>3. Фінансовий результат:</t>
  </si>
  <si>
    <t>Валовий прибуток (збиток)</t>
  </si>
  <si>
    <t>Фінансовий результат від операційної діяльності</t>
  </si>
  <si>
    <t>Фінансовий результат від звичайної діяльності до оподаткування</t>
  </si>
  <si>
    <t>Чистий прибуток (збиток)</t>
  </si>
  <si>
    <t>4. Додаткова інформація:</t>
  </si>
  <si>
    <t>Чисельність працівників</t>
  </si>
  <si>
    <t>в тому числі керівництва і ІТП</t>
  </si>
  <si>
    <t>Середньомісячна заробітна плата</t>
  </si>
  <si>
    <t>1 працюючого</t>
  </si>
  <si>
    <t>Податкова заборгованість</t>
  </si>
  <si>
    <t>Г.А. Гірна</t>
  </si>
  <si>
    <t xml:space="preserve">Директор </t>
  </si>
  <si>
    <t>КП "Міський кінотеатр "Юність"</t>
  </si>
  <si>
    <t>за  9 місяців 2015 року</t>
  </si>
  <si>
    <t>Місцезнаходження вул. Першотравнева, 25, м. Нова Каховка, 74900</t>
  </si>
  <si>
    <t>Прізвище та ініціали керівника               Гірна Галина Анатоліївна</t>
  </si>
  <si>
    <t>Телефон             066-945-34-66</t>
  </si>
  <si>
    <r>
      <t xml:space="preserve">Підприємство                                         </t>
    </r>
    <r>
      <rPr>
        <b/>
        <i/>
        <sz val="10"/>
        <color indexed="8"/>
        <rFont val="Times New Roman"/>
        <family val="1"/>
      </rPr>
      <t>КП "Міський кінотеатр "Юність"</t>
    </r>
  </si>
  <si>
    <r>
      <t xml:space="preserve">від </t>
    </r>
    <r>
      <rPr>
        <i/>
        <u val="single"/>
        <sz val="10"/>
        <color indexed="8"/>
        <rFont val="Times New Roman"/>
        <family val="1"/>
      </rPr>
      <t>22.12.2015</t>
    </r>
    <r>
      <rPr>
        <sz val="10"/>
        <color indexed="8"/>
        <rFont val="Times New Roman"/>
        <family val="1"/>
      </rPr>
      <t xml:space="preserve"> № </t>
    </r>
    <r>
      <rPr>
        <i/>
        <u val="single"/>
        <sz val="10"/>
        <color indexed="8"/>
        <rFont val="Times New Roman"/>
        <family val="1"/>
      </rPr>
      <t>534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</si>
</sst>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5"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164" fontId="5" fillId="0" borderId="13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64" fontId="5" fillId="0" borderId="14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164" fontId="5" fillId="0" borderId="15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164" fontId="2" fillId="0" borderId="15" xfId="0" applyNumberFormat="1" applyFont="1" applyBorder="1" applyAlignment="1">
      <alignment vertical="top" wrapText="1"/>
    </xf>
    <xf numFmtId="0" fontId="5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64" fontId="2" fillId="0" borderId="22" xfId="0" applyNumberFormat="1" applyFont="1" applyBorder="1" applyAlignment="1">
      <alignment vertical="top" wrapText="1"/>
    </xf>
    <xf numFmtId="164" fontId="2" fillId="0" borderId="10" xfId="0" applyNumberFormat="1" applyFont="1" applyBorder="1" applyAlignment="1">
      <alignment vertical="top" wrapText="1"/>
    </xf>
    <xf numFmtId="0" fontId="5" fillId="0" borderId="2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="130" zoomScaleNormal="130" zoomScalePageLayoutView="0" workbookViewId="0" topLeftCell="A34">
      <selection activeCell="I10" sqref="I10"/>
    </sheetView>
  </sheetViews>
  <sheetFormatPr defaultColWidth="9.140625" defaultRowHeight="15"/>
  <cols>
    <col min="1" max="1" width="38.7109375" style="1" customWidth="1"/>
    <col min="2" max="2" width="9.8515625" style="1" customWidth="1"/>
    <col min="3" max="4" width="9.140625" style="1" customWidth="1"/>
    <col min="5" max="5" width="9.140625" style="3" customWidth="1"/>
    <col min="6" max="6" width="10.57421875" style="3" bestFit="1" customWidth="1"/>
    <col min="7" max="16384" width="9.140625" style="1" customWidth="1"/>
  </cols>
  <sheetData>
    <row r="1" ht="12.75">
      <c r="B1" s="2" t="s">
        <v>0</v>
      </c>
    </row>
    <row r="2" ht="12.75">
      <c r="B2" s="2" t="s">
        <v>1</v>
      </c>
    </row>
    <row r="3" ht="12.75">
      <c r="B3" s="2" t="s">
        <v>58</v>
      </c>
    </row>
    <row r="4" ht="12.75">
      <c r="B4" s="2"/>
    </row>
    <row r="5" ht="13.5" thickBot="1">
      <c r="A5" s="2"/>
    </row>
    <row r="6" spans="1:4" ht="13.5" thickBot="1">
      <c r="A6" s="25"/>
      <c r="B6" s="26"/>
      <c r="C6" s="23" t="s">
        <v>2</v>
      </c>
      <c r="D6" s="24"/>
    </row>
    <row r="7" spans="1:4" ht="27.75" thickBot="1">
      <c r="A7" s="4" t="s">
        <v>57</v>
      </c>
      <c r="B7" s="5" t="s">
        <v>3</v>
      </c>
      <c r="C7" s="23">
        <v>2410239</v>
      </c>
      <c r="D7" s="24"/>
    </row>
    <row r="8" spans="1:4" ht="13.5" thickBot="1">
      <c r="A8" s="4" t="s">
        <v>4</v>
      </c>
      <c r="B8" s="5" t="s">
        <v>5</v>
      </c>
      <c r="C8" s="23"/>
      <c r="D8" s="24"/>
    </row>
    <row r="9" spans="1:4" ht="13.5" thickBot="1">
      <c r="A9" s="6" t="s">
        <v>6</v>
      </c>
      <c r="B9" s="7" t="s">
        <v>7</v>
      </c>
      <c r="C9" s="23">
        <v>68.2</v>
      </c>
      <c r="D9" s="24"/>
    </row>
    <row r="10" spans="1:4" ht="13.5" thickBot="1">
      <c r="A10" s="20" t="s">
        <v>8</v>
      </c>
      <c r="B10" s="21"/>
      <c r="C10" s="21"/>
      <c r="D10" s="22"/>
    </row>
    <row r="11" spans="1:4" ht="13.5" thickBot="1">
      <c r="A11" s="20" t="s">
        <v>54</v>
      </c>
      <c r="B11" s="21"/>
      <c r="C11" s="21"/>
      <c r="D11" s="22"/>
    </row>
    <row r="12" spans="1:4" ht="13.5" thickBot="1">
      <c r="A12" s="20" t="s">
        <v>56</v>
      </c>
      <c r="B12" s="21"/>
      <c r="C12" s="21"/>
      <c r="D12" s="22"/>
    </row>
    <row r="13" spans="1:4" ht="13.5" thickBot="1">
      <c r="A13" s="20" t="s">
        <v>55</v>
      </c>
      <c r="B13" s="21"/>
      <c r="C13" s="21"/>
      <c r="D13" s="22"/>
    </row>
    <row r="14" ht="12.75">
      <c r="A14" s="8"/>
    </row>
    <row r="15" spans="1:6" ht="12.75">
      <c r="A15" s="35" t="s">
        <v>9</v>
      </c>
      <c r="B15" s="35"/>
      <c r="C15" s="35"/>
      <c r="D15" s="35"/>
      <c r="E15" s="35"/>
      <c r="F15" s="35"/>
    </row>
    <row r="16" spans="1:6" ht="12.75">
      <c r="A16" s="35" t="s">
        <v>53</v>
      </c>
      <c r="B16" s="35"/>
      <c r="C16" s="35"/>
      <c r="D16" s="35"/>
      <c r="E16" s="35"/>
      <c r="F16" s="35"/>
    </row>
    <row r="17" spans="1:6" ht="13.5" thickBot="1">
      <c r="A17" s="35" t="s">
        <v>10</v>
      </c>
      <c r="B17" s="35"/>
      <c r="C17" s="35"/>
      <c r="D17" s="35"/>
      <c r="E17" s="35"/>
      <c r="F17" s="35"/>
    </row>
    <row r="18" spans="1:6" ht="25.5">
      <c r="A18" s="32" t="s">
        <v>11</v>
      </c>
      <c r="B18" s="9" t="s">
        <v>12</v>
      </c>
      <c r="C18" s="9" t="s">
        <v>14</v>
      </c>
      <c r="D18" s="9" t="s">
        <v>16</v>
      </c>
      <c r="E18" s="10" t="s">
        <v>19</v>
      </c>
      <c r="F18" s="10" t="s">
        <v>22</v>
      </c>
    </row>
    <row r="19" spans="1:6" ht="12.75">
      <c r="A19" s="33"/>
      <c r="B19" s="11" t="s">
        <v>13</v>
      </c>
      <c r="C19" s="11" t="s">
        <v>15</v>
      </c>
      <c r="D19" s="11" t="s">
        <v>17</v>
      </c>
      <c r="E19" s="12" t="s">
        <v>20</v>
      </c>
      <c r="F19" s="12" t="s">
        <v>23</v>
      </c>
    </row>
    <row r="20" spans="1:6" ht="13.5" thickBot="1">
      <c r="A20" s="34"/>
      <c r="B20" s="13"/>
      <c r="C20" s="14" t="s">
        <v>13</v>
      </c>
      <c r="D20" s="14" t="s">
        <v>18</v>
      </c>
      <c r="E20" s="15" t="s">
        <v>21</v>
      </c>
      <c r="F20" s="15" t="s">
        <v>24</v>
      </c>
    </row>
    <row r="21" spans="1:6" ht="13.5" thickBot="1">
      <c r="A21" s="16" t="s">
        <v>25</v>
      </c>
      <c r="B21" s="13"/>
      <c r="C21" s="13"/>
      <c r="D21" s="13"/>
      <c r="E21" s="17"/>
      <c r="F21" s="17"/>
    </row>
    <row r="22" spans="1:6" ht="26.25" thickBot="1">
      <c r="A22" s="4" t="s">
        <v>26</v>
      </c>
      <c r="B22" s="13">
        <v>166.9</v>
      </c>
      <c r="C22" s="13">
        <f>155.7</f>
        <v>155.7</v>
      </c>
      <c r="D22" s="13">
        <v>188.2</v>
      </c>
      <c r="E22" s="17">
        <f aca="true" t="shared" si="0" ref="E22:E27">D22-C22</f>
        <v>32.5</v>
      </c>
      <c r="F22" s="17">
        <f>D22/C22*100</f>
        <v>120.87347463070006</v>
      </c>
    </row>
    <row r="23" spans="1:6" ht="13.5" thickBot="1">
      <c r="A23" s="4" t="s">
        <v>27</v>
      </c>
      <c r="B23" s="13"/>
      <c r="C23" s="13"/>
      <c r="D23" s="13"/>
      <c r="E23" s="17">
        <f t="shared" si="0"/>
        <v>0</v>
      </c>
      <c r="F23" s="17"/>
    </row>
    <row r="24" spans="1:6" ht="13.5" thickBot="1">
      <c r="A24" s="4" t="s">
        <v>28</v>
      </c>
      <c r="B24" s="13">
        <v>166.9</v>
      </c>
      <c r="C24" s="13">
        <f>C22</f>
        <v>155.7</v>
      </c>
      <c r="D24" s="13">
        <v>188.2</v>
      </c>
      <c r="E24" s="17">
        <f t="shared" si="0"/>
        <v>32.5</v>
      </c>
      <c r="F24" s="17">
        <f>D24/C24*100</f>
        <v>120.87347463070006</v>
      </c>
    </row>
    <row r="25" spans="1:6" ht="13.5" thickBot="1">
      <c r="A25" s="4" t="s">
        <v>29</v>
      </c>
      <c r="B25" s="13"/>
      <c r="C25" s="13"/>
      <c r="D25" s="13"/>
      <c r="E25" s="17">
        <f t="shared" si="0"/>
        <v>0</v>
      </c>
      <c r="F25" s="17"/>
    </row>
    <row r="26" spans="1:6" ht="13.5" thickBot="1">
      <c r="A26" s="4" t="s">
        <v>30</v>
      </c>
      <c r="B26" s="13"/>
      <c r="C26" s="13"/>
      <c r="D26" s="13">
        <v>13.1</v>
      </c>
      <c r="E26" s="17">
        <f t="shared" si="0"/>
        <v>13.1</v>
      </c>
      <c r="F26" s="17"/>
    </row>
    <row r="27" spans="1:6" ht="13.5" thickBot="1">
      <c r="A27" s="4" t="s">
        <v>31</v>
      </c>
      <c r="B27" s="13">
        <v>166.9</v>
      </c>
      <c r="C27" s="13">
        <f>C24</f>
        <v>155.7</v>
      </c>
      <c r="D27" s="13">
        <v>201.3</v>
      </c>
      <c r="E27" s="17">
        <f t="shared" si="0"/>
        <v>45.60000000000002</v>
      </c>
      <c r="F27" s="17">
        <f>D27/C27*100</f>
        <v>129.2870905587669</v>
      </c>
    </row>
    <row r="28" spans="1:6" ht="13.5" thickBot="1">
      <c r="A28" s="25"/>
      <c r="B28" s="26"/>
      <c r="C28" s="26"/>
      <c r="D28" s="26"/>
      <c r="E28" s="26"/>
      <c r="F28" s="27"/>
    </row>
    <row r="29" spans="1:6" ht="13.5" thickBot="1">
      <c r="A29" s="16" t="s">
        <v>32</v>
      </c>
      <c r="B29" s="13"/>
      <c r="C29" s="13"/>
      <c r="D29" s="13"/>
      <c r="E29" s="17"/>
      <c r="F29" s="17"/>
    </row>
    <row r="30" spans="1:6" ht="26.25" thickBot="1">
      <c r="A30" s="4" t="s">
        <v>33</v>
      </c>
      <c r="B30" s="13">
        <f>49.2+9.5</f>
        <v>58.7</v>
      </c>
      <c r="C30" s="13">
        <f>49.4+9.5</f>
        <v>58.9</v>
      </c>
      <c r="D30" s="13">
        <f>49.4+9.5+0.3</f>
        <v>59.199999999999996</v>
      </c>
      <c r="E30" s="17">
        <f aca="true" t="shared" si="1" ref="E30:E35">D30-C30</f>
        <v>0.29999999999999716</v>
      </c>
      <c r="F30" s="17">
        <f>D30/C30*100</f>
        <v>100.50933786078097</v>
      </c>
    </row>
    <row r="31" spans="1:6" ht="13.5" thickBot="1">
      <c r="A31" s="4" t="s">
        <v>34</v>
      </c>
      <c r="B31" s="13">
        <v>74.1</v>
      </c>
      <c r="C31" s="13">
        <v>73.4</v>
      </c>
      <c r="D31" s="13">
        <f>46.6+27</f>
        <v>73.6</v>
      </c>
      <c r="E31" s="17">
        <f t="shared" si="1"/>
        <v>0.19999999999998863</v>
      </c>
      <c r="F31" s="17">
        <f>D31/C31*100</f>
        <v>100.2724795640327</v>
      </c>
    </row>
    <row r="32" spans="1:6" ht="13.5" thickBot="1">
      <c r="A32" s="4" t="s">
        <v>35</v>
      </c>
      <c r="B32" s="13"/>
      <c r="C32" s="13"/>
      <c r="D32" s="13"/>
      <c r="E32" s="17"/>
      <c r="F32" s="17"/>
    </row>
    <row r="33" spans="1:6" ht="13.5" thickBot="1">
      <c r="A33" s="4" t="s">
        <v>36</v>
      </c>
      <c r="B33" s="13">
        <f>77.7+22.6-9.5</f>
        <v>90.80000000000001</v>
      </c>
      <c r="C33" s="13">
        <f>79.1-9.5</f>
        <v>69.6</v>
      </c>
      <c r="D33" s="13">
        <f>83.7+79.9-9.5-27-0.3</f>
        <v>126.80000000000003</v>
      </c>
      <c r="E33" s="17">
        <f t="shared" si="1"/>
        <v>57.20000000000003</v>
      </c>
      <c r="F33" s="17">
        <f>D33/C33*100</f>
        <v>182.18390804597706</v>
      </c>
    </row>
    <row r="34" spans="1:6" ht="13.5" thickBot="1">
      <c r="A34" s="4" t="s">
        <v>37</v>
      </c>
      <c r="B34" s="13"/>
      <c r="C34" s="13"/>
      <c r="D34" s="13"/>
      <c r="E34" s="17"/>
      <c r="F34" s="17"/>
    </row>
    <row r="35" spans="1:6" ht="13.5" thickBot="1">
      <c r="A35" s="4" t="s">
        <v>38</v>
      </c>
      <c r="B35" s="13">
        <v>223.6</v>
      </c>
      <c r="C35" s="13">
        <v>201.9</v>
      </c>
      <c r="D35" s="13">
        <v>259.6</v>
      </c>
      <c r="E35" s="17">
        <f t="shared" si="1"/>
        <v>57.70000000000002</v>
      </c>
      <c r="F35" s="17">
        <f>D35/C35*100</f>
        <v>128.57850421000495</v>
      </c>
    </row>
    <row r="36" spans="1:6" ht="13.5" thickBot="1">
      <c r="A36" s="25"/>
      <c r="B36" s="26"/>
      <c r="C36" s="26"/>
      <c r="D36" s="26"/>
      <c r="E36" s="26"/>
      <c r="F36" s="27"/>
    </row>
    <row r="37" spans="1:6" ht="13.5" thickBot="1">
      <c r="A37" s="16" t="s">
        <v>39</v>
      </c>
      <c r="B37" s="13"/>
      <c r="C37" s="13"/>
      <c r="D37" s="13"/>
      <c r="E37" s="17"/>
      <c r="F37" s="17"/>
    </row>
    <row r="38" spans="1:6" ht="13.5" thickBot="1">
      <c r="A38" s="4" t="s">
        <v>40</v>
      </c>
      <c r="B38" s="13">
        <v>-56.7</v>
      </c>
      <c r="C38" s="13">
        <f>C27-C35</f>
        <v>-46.20000000000002</v>
      </c>
      <c r="D38" s="13">
        <v>-58.3</v>
      </c>
      <c r="E38" s="17">
        <f>-(D38-C38)</f>
        <v>12.09999999999998</v>
      </c>
      <c r="F38" s="17">
        <f>D38/C38*100</f>
        <v>126.19047619047615</v>
      </c>
    </row>
    <row r="39" spans="1:6" ht="26.25" thickBot="1">
      <c r="A39" s="4" t="s">
        <v>41</v>
      </c>
      <c r="B39" s="13">
        <v>-56.7</v>
      </c>
      <c r="C39" s="13">
        <v>-46.8</v>
      </c>
      <c r="D39" s="13">
        <f>-58.3-13.1</f>
        <v>-71.39999999999999</v>
      </c>
      <c r="E39" s="17">
        <f>-(D39-C39)</f>
        <v>24.599999999999994</v>
      </c>
      <c r="F39" s="17">
        <f>D39/C39*100</f>
        <v>152.56410256410254</v>
      </c>
    </row>
    <row r="40" spans="1:6" ht="26.25" thickBot="1">
      <c r="A40" s="4" t="s">
        <v>42</v>
      </c>
      <c r="B40" s="13">
        <v>-56.7</v>
      </c>
      <c r="C40" s="13">
        <v>-46.8</v>
      </c>
      <c r="D40" s="13">
        <v>-58.3</v>
      </c>
      <c r="E40" s="17">
        <f>-(D40-C40)</f>
        <v>11.5</v>
      </c>
      <c r="F40" s="17">
        <f>D40/C40*100</f>
        <v>124.57264957264957</v>
      </c>
    </row>
    <row r="41" spans="1:6" ht="13.5" thickBot="1">
      <c r="A41" s="4" t="s">
        <v>43</v>
      </c>
      <c r="B41" s="13">
        <v>-56.7</v>
      </c>
      <c r="C41" s="13">
        <v>-46.8</v>
      </c>
      <c r="D41" s="13">
        <v>-58.3</v>
      </c>
      <c r="E41" s="17">
        <f>-(D41-C41)</f>
        <v>11.5</v>
      </c>
      <c r="F41" s="17">
        <f>D41/C41*100</f>
        <v>124.57264957264957</v>
      </c>
    </row>
    <row r="42" spans="1:6" ht="13.5" thickBot="1">
      <c r="A42" s="25"/>
      <c r="B42" s="26"/>
      <c r="C42" s="26"/>
      <c r="D42" s="26"/>
      <c r="E42" s="26"/>
      <c r="F42" s="27"/>
    </row>
    <row r="43" spans="1:6" ht="13.5" thickBot="1">
      <c r="A43" s="16" t="s">
        <v>44</v>
      </c>
      <c r="B43" s="13"/>
      <c r="C43" s="13"/>
      <c r="D43" s="13"/>
      <c r="E43" s="17"/>
      <c r="F43" s="17"/>
    </row>
    <row r="44" spans="1:6" ht="13.5" thickBot="1">
      <c r="A44" s="4" t="s">
        <v>45</v>
      </c>
      <c r="B44" s="13">
        <v>2</v>
      </c>
      <c r="C44" s="13">
        <v>2</v>
      </c>
      <c r="D44" s="13">
        <v>2</v>
      </c>
      <c r="E44" s="17"/>
      <c r="F44" s="17">
        <f>D44/B44*100</f>
        <v>100</v>
      </c>
    </row>
    <row r="45" spans="1:6" ht="13.5" thickBot="1">
      <c r="A45" s="4" t="s">
        <v>46</v>
      </c>
      <c r="B45" s="13">
        <v>1</v>
      </c>
      <c r="C45" s="13">
        <v>1</v>
      </c>
      <c r="D45" s="13">
        <v>1</v>
      </c>
      <c r="E45" s="17"/>
      <c r="F45" s="17">
        <f>D45/B45*100</f>
        <v>100</v>
      </c>
    </row>
    <row r="46" spans="1:6" ht="12.75">
      <c r="A46" s="6" t="s">
        <v>47</v>
      </c>
      <c r="B46" s="28">
        <v>3562</v>
      </c>
      <c r="C46" s="28">
        <v>3617</v>
      </c>
      <c r="D46" s="28">
        <v>3335</v>
      </c>
      <c r="E46" s="30">
        <f>D46-C46</f>
        <v>-282</v>
      </c>
      <c r="F46" s="30">
        <f>D46/C46*100</f>
        <v>92.20348354990323</v>
      </c>
    </row>
    <row r="47" spans="1:6" ht="13.5" thickBot="1">
      <c r="A47" s="4" t="s">
        <v>48</v>
      </c>
      <c r="B47" s="29"/>
      <c r="C47" s="29"/>
      <c r="D47" s="29"/>
      <c r="E47" s="31"/>
      <c r="F47" s="31"/>
    </row>
    <row r="48" spans="1:6" ht="13.5" thickBot="1">
      <c r="A48" s="4" t="s">
        <v>49</v>
      </c>
      <c r="B48" s="13">
        <v>0</v>
      </c>
      <c r="C48" s="13"/>
      <c r="D48" s="13">
        <v>0</v>
      </c>
      <c r="E48" s="17"/>
      <c r="F48" s="17"/>
    </row>
    <row r="49" ht="12.75">
      <c r="A49" s="18"/>
    </row>
    <row r="50" ht="12.75">
      <c r="A50" s="19" t="s">
        <v>51</v>
      </c>
    </row>
    <row r="51" spans="1:4" ht="12.75">
      <c r="A51" s="1" t="s">
        <v>52</v>
      </c>
      <c r="D51" s="1" t="s">
        <v>50</v>
      </c>
    </row>
  </sheetData>
  <sheetProtection/>
  <mergeCells count="21">
    <mergeCell ref="A36:F36"/>
    <mergeCell ref="A28:F28"/>
    <mergeCell ref="A18:A20"/>
    <mergeCell ref="A15:F15"/>
    <mergeCell ref="A16:F16"/>
    <mergeCell ref="A17:F17"/>
    <mergeCell ref="A42:F42"/>
    <mergeCell ref="B46:B47"/>
    <mergeCell ref="C46:C47"/>
    <mergeCell ref="D46:D47"/>
    <mergeCell ref="E46:E47"/>
    <mergeCell ref="F46:F47"/>
    <mergeCell ref="A13:D13"/>
    <mergeCell ref="C8:D8"/>
    <mergeCell ref="C9:D9"/>
    <mergeCell ref="C6:D6"/>
    <mergeCell ref="A10:D10"/>
    <mergeCell ref="A11:D11"/>
    <mergeCell ref="A12:D12"/>
    <mergeCell ref="A6:B6"/>
    <mergeCell ref="C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Infinity</cp:lastModifiedBy>
  <cp:lastPrinted>2015-12-24T11:55:15Z</cp:lastPrinted>
  <dcterms:created xsi:type="dcterms:W3CDTF">2015-10-22T15:44:05Z</dcterms:created>
  <dcterms:modified xsi:type="dcterms:W3CDTF">2015-12-25T07:06:03Z</dcterms:modified>
  <cp:category/>
  <cp:version/>
  <cp:contentType/>
  <cp:contentStatus/>
</cp:coreProperties>
</file>