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д" sheetId="1" r:id="rId1"/>
  </sheets>
  <definedNames>
    <definedName name="_xlnm.Print_Titles" localSheetId="0">'дод'!$10:$14</definedName>
  </definedNames>
  <calcPr fullCalcOnLoad="1"/>
</workbook>
</file>

<file path=xl/sharedStrings.xml><?xml version="1.0" encoding="utf-8"?>
<sst xmlns="http://schemas.openxmlformats.org/spreadsheetml/2006/main" count="88" uniqueCount="82">
  <si>
    <t>грн.</t>
  </si>
  <si>
    <t>КВК</t>
  </si>
  <si>
    <t>Назва головного розпорядника коштів</t>
  </si>
  <si>
    <t>006</t>
  </si>
  <si>
    <t>РАЗОМ:</t>
  </si>
  <si>
    <t xml:space="preserve"> Виконавчий комітет Новокаховської міської ради</t>
  </si>
  <si>
    <t>КФКВ</t>
  </si>
  <si>
    <t>Капітальні вкладення</t>
  </si>
  <si>
    <t>150101</t>
  </si>
  <si>
    <t>Зменшення видатків</t>
  </si>
  <si>
    <t>Зміни</t>
  </si>
  <si>
    <t>020</t>
  </si>
  <si>
    <t>Відділ освіти Новокаховської міської ради</t>
  </si>
  <si>
    <t xml:space="preserve">Додаток </t>
  </si>
  <si>
    <t>Зміни до видатків спеціального фонду (бюджету розвитку) міського бюджету на 2011 рік</t>
  </si>
  <si>
    <t>Затверджено на 2011 рік із змінами</t>
  </si>
  <si>
    <t>070201</t>
  </si>
  <si>
    <t>Загальноосвітні школи (в т.ч. школа-дитячий садок,інтернат при школі), спеціалізовані школи, ліцеї, гімназії, колегіуми</t>
  </si>
  <si>
    <t>Найменування КФКВ</t>
  </si>
  <si>
    <t>Назва об"єктів відповідно до проектно-кошторисної документації; тощо</t>
  </si>
  <si>
    <t>080101</t>
  </si>
  <si>
    <t>Лікарні</t>
  </si>
  <si>
    <t>Капітальний ремонт покрівлі будівлі дитячої поліклініки на лікарняному комплексі №2 ЦМЛ по вул. Свєтлова,1</t>
  </si>
  <si>
    <t>Реконструкція інфекційного відділення для дорослих ЦМЛ на лікарняному комплексі №1 по вул. К.Маркса, 33а</t>
  </si>
  <si>
    <t>180409</t>
  </si>
  <si>
    <t>Внески органів влади Автономної Республіки Крим та органів місцевого самоврядування у статутні фонди суб"єктів  підприємницької діяльності</t>
  </si>
  <si>
    <t>Капітальний ремонт будівлі поліклініки ЦМЛ по вул. К.Маркса, 33а м. Нова Каховка, західне крило</t>
  </si>
  <si>
    <t>013</t>
  </si>
  <si>
    <t>Архівний відділ Новокаховської міської ради</t>
  </si>
  <si>
    <t>Реконструкція будівлі по вул. Гагаріна,8 під міський архів</t>
  </si>
  <si>
    <t>070101</t>
  </si>
  <si>
    <t>Дошкільні заклади освіти</t>
  </si>
  <si>
    <t>Капітальний ремонт системи опалення я/с №11 "Золотий ключик"</t>
  </si>
  <si>
    <t>Капітальний ремонт покрівлі ЗОШ №6</t>
  </si>
  <si>
    <t>Капітальний ремонт спортивного залу ЗОШ №10</t>
  </si>
  <si>
    <t>Капітальний ремонт сантехнічних систем НВК №4</t>
  </si>
  <si>
    <t>Капітальний ремонт системи водопостачання я/с №15 "Червона квіточка"</t>
  </si>
  <si>
    <t>104</t>
  </si>
  <si>
    <t xml:space="preserve">Відділ культури і туризму Новокаховської міської ради </t>
  </si>
  <si>
    <t>Капітальний ремонт сантехнічних систем лікарняного комплексу №2 по вул. Свєтлова,1</t>
  </si>
  <si>
    <t>Капітальний ремонт ввідно-розподільчих щитів будівлі східного крила поліклініки по вул.К.Маркса,33а</t>
  </si>
  <si>
    <t>Придбання автомобілів швидкої допомоги</t>
  </si>
  <si>
    <t>100102</t>
  </si>
  <si>
    <t>Капітальний ремонт житлового фонду місцевих органів влади</t>
  </si>
  <si>
    <t>Капітальний ремонт пасажирських ліфтів в житловому будинку по вул.Піонерська,44 п.1,2;</t>
  </si>
  <si>
    <t>Капітальний ремонт пасажирських ліфтів в житловому будинку по пр.Перемоги,13 п.12,13</t>
  </si>
  <si>
    <t>Капітальний ремонт шиферної покрівлі житлового будинку по вул.Щорса,23</t>
  </si>
  <si>
    <t>Капітальний ремонт рулонної покрівлі житлового будинку по пр.Перемоги,36</t>
  </si>
  <si>
    <t>Капітальний ремонт покрівлі житлового будинку по пр.Перемоги,33 п.2</t>
  </si>
  <si>
    <t xml:space="preserve">Будівництво міського кладовища </t>
  </si>
  <si>
    <t>Будівництво мереж газопостачання до житлового будинку №54а по вул.М.Букіна в м.Нова Каховка</t>
  </si>
  <si>
    <t>Будівництво мереж газопостачання для закільцювання вулиць Леніна-Комсомольська в м.Нова Каховка</t>
  </si>
  <si>
    <t>Реконструкція електричних мереж лікарняного комплексу №1 ЦМЛ по вул.К.Маркса,33а</t>
  </si>
  <si>
    <t>Реконструкція електричних мереж лікарняного комплексу №2 ЦМЛ по вул.Свєтлова,1</t>
  </si>
  <si>
    <t>Реконструкція котельні №5 по вул.К.Маркса,33а м.Нова Каховка</t>
  </si>
  <si>
    <t>160101</t>
  </si>
  <si>
    <t>Землеустрій</t>
  </si>
  <si>
    <t>КП "Новокаховський міський центр фізичного здоров"я населення "Спорт для всіх"</t>
  </si>
  <si>
    <t>КП "Міський водоканал"</t>
  </si>
  <si>
    <t>КП "Новокаховське ЖЕУ"</t>
  </si>
  <si>
    <t>КП "Міський кінотеатр "Юність"</t>
  </si>
  <si>
    <t>Капітальний ремонт покрівлі я/с №5 "Казка"</t>
  </si>
  <si>
    <t>Капітальний ремонт сантехнічної системи ЗОШ №6</t>
  </si>
  <si>
    <t xml:space="preserve">Капітальний ремонт спортивного майданчика НВК №2 </t>
  </si>
  <si>
    <t xml:space="preserve">Капітальний ремонт спортивного майданчика СЗОШ№8 </t>
  </si>
  <si>
    <t>Капітальний ремонт спортивного майданчика Новокаховського техніко-економічного ліцею</t>
  </si>
  <si>
    <t>Капітальний ремонт приміщень туалетів Дніпрянської ЗОШ</t>
  </si>
  <si>
    <t>130107</t>
  </si>
  <si>
    <t>Утримання та навчально-тренувальна робота дитячо-юнацьких спортивних шкіл</t>
  </si>
  <si>
    <t>Капітальний ремонт покрівлі спортивного залу "Будівельник"</t>
  </si>
  <si>
    <t>Реконструкція будівлі я/с №15 "Червона квіточка"</t>
  </si>
  <si>
    <t>110201</t>
  </si>
  <si>
    <t>Бібліотеки</t>
  </si>
  <si>
    <t>Капітальний ремонт покрівлі бібліотеки по пр. Перемоги,42</t>
  </si>
  <si>
    <t>КП "Новокаховське управління комунального господарства"</t>
  </si>
  <si>
    <t>Капітальний ремонт приміщення танцювальної зали ЗОШ №1</t>
  </si>
  <si>
    <t>Реконструкція Палацу культури</t>
  </si>
  <si>
    <t xml:space="preserve">до рішення 19 сесії </t>
  </si>
  <si>
    <t>міської ради 6 скликання</t>
  </si>
  <si>
    <t>від 15.12.2011 року №506</t>
  </si>
  <si>
    <t xml:space="preserve">Секретар міської ради </t>
  </si>
  <si>
    <t>О.В.Лук*яненко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</si>
</sst>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Continuous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Continuous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Continuous" vertical="center"/>
    </xf>
    <xf numFmtId="49" fontId="1" fillId="0" borderId="1" xfId="0" applyNumberFormat="1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wrapText="1"/>
    </xf>
    <xf numFmtId="1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" fontId="3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="75" zoomScaleNormal="75" workbookViewId="0" topLeftCell="B61">
      <selection activeCell="B73" sqref="B73"/>
    </sheetView>
  </sheetViews>
  <sheetFormatPr defaultColWidth="9.00390625" defaultRowHeight="12.75"/>
  <cols>
    <col min="1" max="1" width="10.75390625" style="0" bestFit="1" customWidth="1"/>
    <col min="2" max="2" width="55.375" style="0" customWidth="1"/>
    <col min="3" max="3" width="88.00390625" style="0" customWidth="1"/>
    <col min="4" max="4" width="17.875" style="0" customWidth="1"/>
    <col min="5" max="5" width="15.25390625" style="0" customWidth="1"/>
    <col min="6" max="6" width="15.375" style="0" customWidth="1"/>
    <col min="7" max="7" width="10.00390625" style="0" bestFit="1" customWidth="1"/>
  </cols>
  <sheetData>
    <row r="1" s="1" customFormat="1" ht="15">
      <c r="D1" s="1" t="s">
        <v>13</v>
      </c>
    </row>
    <row r="2" s="1" customFormat="1" ht="15">
      <c r="D2" s="1" t="s">
        <v>77</v>
      </c>
    </row>
    <row r="3" s="1" customFormat="1" ht="15">
      <c r="D3" s="1" t="s">
        <v>78</v>
      </c>
    </row>
    <row r="4" s="1" customFormat="1" ht="15">
      <c r="D4" s="1" t="s">
        <v>79</v>
      </c>
    </row>
    <row r="5" s="1" customFormat="1" ht="15"/>
    <row r="6" s="1" customFormat="1" ht="15"/>
    <row r="7" spans="4:5" s="1" customFormat="1" ht="18">
      <c r="D7" s="2"/>
      <c r="E7" s="2"/>
    </row>
    <row r="8" spans="1:5" ht="18">
      <c r="A8" s="32"/>
      <c r="B8" s="59" t="s">
        <v>14</v>
      </c>
      <c r="C8" s="59"/>
      <c r="D8" s="59"/>
      <c r="E8" s="59"/>
    </row>
    <row r="9" spans="1:5" ht="18">
      <c r="A9" s="32"/>
      <c r="B9" s="49"/>
      <c r="C9" s="49"/>
      <c r="D9" s="49"/>
      <c r="E9" s="49"/>
    </row>
    <row r="10" spans="1:5" ht="15">
      <c r="A10" s="32"/>
      <c r="B10" s="33"/>
      <c r="C10" s="33"/>
      <c r="D10" s="33"/>
      <c r="E10" s="3" t="s">
        <v>0</v>
      </c>
    </row>
    <row r="11" spans="1:5" ht="12.75">
      <c r="A11" s="60" t="s">
        <v>1</v>
      </c>
      <c r="B11" s="57" t="s">
        <v>2</v>
      </c>
      <c r="C11" s="55" t="s">
        <v>19</v>
      </c>
      <c r="D11" s="55" t="s">
        <v>15</v>
      </c>
      <c r="E11" s="57" t="s">
        <v>10</v>
      </c>
    </row>
    <row r="12" spans="1:5" ht="12.75">
      <c r="A12" s="61"/>
      <c r="B12" s="62"/>
      <c r="C12" s="56"/>
      <c r="D12" s="56"/>
      <c r="E12" s="58"/>
    </row>
    <row r="13" spans="1:5" ht="30">
      <c r="A13" s="5" t="s">
        <v>6</v>
      </c>
      <c r="B13" s="15" t="s">
        <v>18</v>
      </c>
      <c r="C13" s="56"/>
      <c r="D13" s="56"/>
      <c r="E13" s="15" t="s">
        <v>9</v>
      </c>
    </row>
    <row r="14" spans="1:5" ht="15">
      <c r="A14" s="47">
        <v>1</v>
      </c>
      <c r="B14" s="15">
        <v>2</v>
      </c>
      <c r="C14" s="16">
        <v>3</v>
      </c>
      <c r="D14" s="16">
        <v>4</v>
      </c>
      <c r="E14" s="16">
        <v>5</v>
      </c>
    </row>
    <row r="15" spans="1:5" ht="31.5">
      <c r="A15" s="7" t="s">
        <v>3</v>
      </c>
      <c r="B15" s="6" t="s">
        <v>5</v>
      </c>
      <c r="C15" s="9"/>
      <c r="D15" s="17">
        <f>SUM(D16+D22+D28+D36+D37)</f>
        <v>2644281</v>
      </c>
      <c r="E15" s="17">
        <f>SUM(E16+E22+E28+E36+E37)</f>
        <v>873072</v>
      </c>
    </row>
    <row r="16" spans="1:5" ht="15.75">
      <c r="A16" s="11" t="s">
        <v>20</v>
      </c>
      <c r="B16" s="13" t="s">
        <v>21</v>
      </c>
      <c r="C16" s="10"/>
      <c r="D16" s="28">
        <f>SUM(D17:D21)</f>
        <v>728396</v>
      </c>
      <c r="E16" s="28">
        <f>SUM(E17:E21)</f>
        <v>208058</v>
      </c>
    </row>
    <row r="17" spans="1:5" ht="30">
      <c r="A17" s="11"/>
      <c r="B17" s="4"/>
      <c r="C17" s="18" t="s">
        <v>26</v>
      </c>
      <c r="D17" s="19">
        <v>314500</v>
      </c>
      <c r="E17" s="31">
        <v>192506</v>
      </c>
    </row>
    <row r="18" spans="1:5" ht="30">
      <c r="A18" s="11"/>
      <c r="B18" s="4"/>
      <c r="C18" s="18" t="s">
        <v>22</v>
      </c>
      <c r="D18" s="19">
        <v>100033</v>
      </c>
      <c r="E18" s="19">
        <v>899</v>
      </c>
    </row>
    <row r="19" spans="1:5" ht="30" customHeight="1">
      <c r="A19" s="11"/>
      <c r="B19" s="4"/>
      <c r="C19" s="18" t="s">
        <v>39</v>
      </c>
      <c r="D19" s="19">
        <v>10000</v>
      </c>
      <c r="E19" s="19">
        <v>10000</v>
      </c>
    </row>
    <row r="20" spans="1:5" ht="30">
      <c r="A20" s="11"/>
      <c r="B20" s="4"/>
      <c r="C20" s="18" t="s">
        <v>40</v>
      </c>
      <c r="D20" s="19">
        <v>3863</v>
      </c>
      <c r="E20" s="19">
        <v>3863</v>
      </c>
    </row>
    <row r="21" spans="1:5" ht="15.75">
      <c r="A21" s="11"/>
      <c r="B21" s="4"/>
      <c r="C21" s="18" t="s">
        <v>41</v>
      </c>
      <c r="D21" s="19">
        <v>300000</v>
      </c>
      <c r="E21" s="19">
        <v>790</v>
      </c>
    </row>
    <row r="22" spans="1:5" ht="30">
      <c r="A22" s="11" t="s">
        <v>42</v>
      </c>
      <c r="B22" s="23" t="s">
        <v>43</v>
      </c>
      <c r="C22" s="18"/>
      <c r="D22" s="28">
        <f>SUM(D23:D27)</f>
        <v>269502</v>
      </c>
      <c r="E22" s="28">
        <f>SUM(E23:E27)</f>
        <v>47840</v>
      </c>
    </row>
    <row r="23" spans="1:5" ht="36" customHeight="1">
      <c r="A23" s="11"/>
      <c r="B23" s="34"/>
      <c r="C23" s="18" t="s">
        <v>44</v>
      </c>
      <c r="D23" s="19">
        <v>57213</v>
      </c>
      <c r="E23" s="19">
        <v>2481</v>
      </c>
    </row>
    <row r="24" spans="1:5" ht="34.5" customHeight="1">
      <c r="A24" s="11"/>
      <c r="B24" s="35"/>
      <c r="C24" s="36" t="s">
        <v>45</v>
      </c>
      <c r="D24" s="19">
        <v>64683</v>
      </c>
      <c r="E24" s="19">
        <v>4050</v>
      </c>
    </row>
    <row r="25" spans="1:5" ht="15.75">
      <c r="A25" s="11"/>
      <c r="B25" s="35"/>
      <c r="C25" s="36" t="s">
        <v>46</v>
      </c>
      <c r="D25" s="19">
        <v>99344</v>
      </c>
      <c r="E25" s="19">
        <v>526</v>
      </c>
    </row>
    <row r="26" spans="1:5" ht="15.75">
      <c r="A26" s="11"/>
      <c r="B26" s="35"/>
      <c r="C26" s="36" t="s">
        <v>47</v>
      </c>
      <c r="D26" s="19">
        <v>24360</v>
      </c>
      <c r="E26" s="19">
        <v>17277</v>
      </c>
    </row>
    <row r="27" spans="1:5" ht="15.75">
      <c r="A27" s="11"/>
      <c r="B27" s="35"/>
      <c r="C27" s="36" t="s">
        <v>48</v>
      </c>
      <c r="D27" s="19">
        <v>23902</v>
      </c>
      <c r="E27" s="19">
        <v>23506</v>
      </c>
    </row>
    <row r="28" spans="1:5" ht="15.75">
      <c r="A28" s="11" t="s">
        <v>8</v>
      </c>
      <c r="B28" s="13" t="s">
        <v>7</v>
      </c>
      <c r="C28" s="18"/>
      <c r="D28" s="28">
        <f>SUM(D29:D35)</f>
        <v>508114</v>
      </c>
      <c r="E28" s="28">
        <f>SUM(E29:E35)</f>
        <v>261694</v>
      </c>
    </row>
    <row r="29" spans="1:5" ht="15">
      <c r="A29" s="11"/>
      <c r="B29" s="37"/>
      <c r="C29" s="18" t="s">
        <v>49</v>
      </c>
      <c r="D29" s="19">
        <v>100000</v>
      </c>
      <c r="E29" s="19">
        <v>97495</v>
      </c>
    </row>
    <row r="30" spans="1:5" ht="30">
      <c r="A30" s="11"/>
      <c r="B30" s="13"/>
      <c r="C30" s="18" t="s">
        <v>50</v>
      </c>
      <c r="D30" s="19">
        <v>12677</v>
      </c>
      <c r="E30" s="19">
        <v>12677</v>
      </c>
    </row>
    <row r="31" spans="1:5" ht="30">
      <c r="A31" s="11"/>
      <c r="B31" s="37"/>
      <c r="C31" s="18" t="s">
        <v>51</v>
      </c>
      <c r="D31" s="19">
        <v>38300</v>
      </c>
      <c r="E31" s="19">
        <v>38300</v>
      </c>
    </row>
    <row r="32" spans="1:5" ht="15">
      <c r="A32" s="11"/>
      <c r="B32" s="37"/>
      <c r="C32" s="18" t="s">
        <v>54</v>
      </c>
      <c r="D32" s="19">
        <v>100000</v>
      </c>
      <c r="E32" s="19">
        <v>80000</v>
      </c>
    </row>
    <row r="33" spans="1:5" ht="30">
      <c r="A33" s="11"/>
      <c r="B33" s="37"/>
      <c r="C33" s="38" t="s">
        <v>52</v>
      </c>
      <c r="D33" s="19">
        <v>156137</v>
      </c>
      <c r="E33" s="19">
        <v>23930</v>
      </c>
    </row>
    <row r="34" spans="1:5" ht="30">
      <c r="A34" s="11"/>
      <c r="B34" s="37"/>
      <c r="C34" s="38" t="s">
        <v>53</v>
      </c>
      <c r="D34" s="19">
        <v>10000</v>
      </c>
      <c r="E34" s="19">
        <v>9170</v>
      </c>
    </row>
    <row r="35" spans="1:5" ht="30">
      <c r="A35" s="11"/>
      <c r="B35" s="37"/>
      <c r="C35" s="18" t="s">
        <v>23</v>
      </c>
      <c r="D35" s="19">
        <v>91000</v>
      </c>
      <c r="E35" s="19">
        <v>122</v>
      </c>
    </row>
    <row r="36" spans="1:5" ht="15.75">
      <c r="A36" s="11" t="s">
        <v>55</v>
      </c>
      <c r="B36" s="39" t="s">
        <v>56</v>
      </c>
      <c r="C36" s="18"/>
      <c r="D36" s="28">
        <v>17880</v>
      </c>
      <c r="E36" s="28">
        <v>9750</v>
      </c>
    </row>
    <row r="37" spans="1:5" ht="55.5" customHeight="1">
      <c r="A37" s="11" t="s">
        <v>24</v>
      </c>
      <c r="B37" s="23" t="s">
        <v>25</v>
      </c>
      <c r="C37" s="30"/>
      <c r="D37" s="50">
        <f>SUM(D38:D42)</f>
        <v>1120389</v>
      </c>
      <c r="E37" s="50">
        <f>SUM(E38:E42)</f>
        <v>345730</v>
      </c>
    </row>
    <row r="38" spans="1:5" ht="15">
      <c r="A38" s="40"/>
      <c r="B38" s="41"/>
      <c r="C38" s="38" t="s">
        <v>74</v>
      </c>
      <c r="D38" s="42">
        <v>485389</v>
      </c>
      <c r="E38" s="42">
        <v>103173</v>
      </c>
    </row>
    <row r="39" spans="1:5" ht="21.75" customHeight="1">
      <c r="A39" s="11"/>
      <c r="B39" s="34"/>
      <c r="C39" s="38" t="s">
        <v>57</v>
      </c>
      <c r="D39" s="42">
        <v>300000</v>
      </c>
      <c r="E39" s="42">
        <v>219635</v>
      </c>
    </row>
    <row r="40" spans="1:5" ht="15">
      <c r="A40" s="11"/>
      <c r="B40" s="34"/>
      <c r="C40" s="38" t="s">
        <v>58</v>
      </c>
      <c r="D40" s="29">
        <v>200000</v>
      </c>
      <c r="E40" s="29">
        <v>15000</v>
      </c>
    </row>
    <row r="41" spans="1:5" ht="15">
      <c r="A41" s="11"/>
      <c r="B41" s="34"/>
      <c r="C41" s="38" t="s">
        <v>59</v>
      </c>
      <c r="D41" s="29">
        <v>100000</v>
      </c>
      <c r="E41" s="29">
        <v>1870</v>
      </c>
    </row>
    <row r="42" spans="1:5" ht="15">
      <c r="A42" s="11"/>
      <c r="B42" s="34"/>
      <c r="C42" s="38" t="s">
        <v>60</v>
      </c>
      <c r="D42" s="29">
        <v>35000</v>
      </c>
      <c r="E42" s="29">
        <v>6052</v>
      </c>
    </row>
    <row r="43" spans="1:5" ht="15.75">
      <c r="A43" s="24" t="s">
        <v>27</v>
      </c>
      <c r="B43" s="4" t="s">
        <v>28</v>
      </c>
      <c r="C43" s="18"/>
      <c r="D43" s="28">
        <f>SUM(D44)</f>
        <v>181461</v>
      </c>
      <c r="E43" s="28">
        <f>SUM(E44)</f>
        <v>650</v>
      </c>
    </row>
    <row r="44" spans="1:5" ht="15.75">
      <c r="A44" s="11" t="s">
        <v>8</v>
      </c>
      <c r="B44" s="13" t="s">
        <v>7</v>
      </c>
      <c r="C44" s="18"/>
      <c r="D44" s="28">
        <f>SUM(D45)</f>
        <v>181461</v>
      </c>
      <c r="E44" s="28">
        <f>SUM(E45)</f>
        <v>650</v>
      </c>
    </row>
    <row r="45" spans="1:5" ht="15.75">
      <c r="A45" s="11"/>
      <c r="B45" s="4"/>
      <c r="C45" s="18" t="s">
        <v>29</v>
      </c>
      <c r="D45" s="19">
        <v>181461</v>
      </c>
      <c r="E45" s="19">
        <v>650</v>
      </c>
    </row>
    <row r="46" spans="1:5" ht="15.75">
      <c r="A46" s="7" t="s">
        <v>11</v>
      </c>
      <c r="B46" s="14" t="s">
        <v>12</v>
      </c>
      <c r="C46" s="8"/>
      <c r="D46" s="17">
        <f>SUM(D47+D51+D61+D63)</f>
        <v>772214.91</v>
      </c>
      <c r="E46" s="17">
        <f>SUM(E47+E51+E61+E63)</f>
        <v>37640</v>
      </c>
    </row>
    <row r="47" spans="1:5" ht="15.75">
      <c r="A47" s="25" t="s">
        <v>30</v>
      </c>
      <c r="B47" s="26" t="s">
        <v>31</v>
      </c>
      <c r="C47" s="8"/>
      <c r="D47" s="28">
        <f>SUM(D48:D50)</f>
        <v>107461</v>
      </c>
      <c r="E47" s="28">
        <f>SUM(E48:E50)</f>
        <v>11366</v>
      </c>
    </row>
    <row r="48" spans="1:5" ht="15">
      <c r="A48" s="25"/>
      <c r="B48" s="43"/>
      <c r="C48" s="44" t="s">
        <v>61</v>
      </c>
      <c r="D48" s="21">
        <v>43400</v>
      </c>
      <c r="E48" s="21">
        <v>1026</v>
      </c>
    </row>
    <row r="49" spans="1:5" ht="15.75">
      <c r="A49" s="7"/>
      <c r="B49" s="14"/>
      <c r="C49" s="8" t="s">
        <v>32</v>
      </c>
      <c r="D49" s="21">
        <v>10000</v>
      </c>
      <c r="E49" s="21">
        <v>10000</v>
      </c>
    </row>
    <row r="50" spans="1:5" ht="15.75">
      <c r="A50" s="7"/>
      <c r="B50" s="14"/>
      <c r="C50" s="8" t="s">
        <v>36</v>
      </c>
      <c r="D50" s="21">
        <v>54061</v>
      </c>
      <c r="E50" s="21">
        <v>340</v>
      </c>
    </row>
    <row r="51" spans="1:5" ht="45">
      <c r="A51" s="11" t="s">
        <v>16</v>
      </c>
      <c r="B51" s="22" t="s">
        <v>17</v>
      </c>
      <c r="C51" s="8"/>
      <c r="D51" s="28">
        <f>SUM(D52:D60)</f>
        <v>419281.91000000003</v>
      </c>
      <c r="E51" s="28">
        <f>SUM(E52:E60)</f>
        <v>14388</v>
      </c>
    </row>
    <row r="52" spans="1:5" ht="15">
      <c r="A52" s="11"/>
      <c r="B52" s="37"/>
      <c r="C52" s="20" t="s">
        <v>33</v>
      </c>
      <c r="D52" s="19">
        <v>115187</v>
      </c>
      <c r="E52" s="19">
        <v>841</v>
      </c>
    </row>
    <row r="53" spans="1:5" ht="15">
      <c r="A53" s="11"/>
      <c r="B53" s="37"/>
      <c r="C53" s="20" t="s">
        <v>62</v>
      </c>
      <c r="D53" s="19">
        <v>119173</v>
      </c>
      <c r="E53" s="19">
        <v>369</v>
      </c>
    </row>
    <row r="54" spans="1:5" ht="15">
      <c r="A54" s="11"/>
      <c r="B54" s="37"/>
      <c r="C54" s="20" t="s">
        <v>63</v>
      </c>
      <c r="D54" s="45">
        <v>7338.91</v>
      </c>
      <c r="E54" s="19">
        <v>442</v>
      </c>
    </row>
    <row r="55" spans="1:5" ht="15">
      <c r="A55" s="11"/>
      <c r="B55" s="37"/>
      <c r="C55" s="20" t="s">
        <v>64</v>
      </c>
      <c r="D55" s="19">
        <v>16992</v>
      </c>
      <c r="E55" s="19">
        <v>119</v>
      </c>
    </row>
    <row r="56" spans="1:5" ht="30">
      <c r="A56" s="11"/>
      <c r="B56" s="37"/>
      <c r="C56" s="20" t="s">
        <v>65</v>
      </c>
      <c r="D56" s="19">
        <v>15741</v>
      </c>
      <c r="E56" s="19">
        <v>1434</v>
      </c>
    </row>
    <row r="57" spans="1:5" ht="15">
      <c r="A57" s="11"/>
      <c r="B57" s="37"/>
      <c r="C57" s="20" t="s">
        <v>66</v>
      </c>
      <c r="D57" s="19">
        <v>109824</v>
      </c>
      <c r="E57" s="19">
        <v>274</v>
      </c>
    </row>
    <row r="58" spans="1:5" ht="15">
      <c r="A58" s="11"/>
      <c r="B58" s="37"/>
      <c r="C58" s="20" t="s">
        <v>35</v>
      </c>
      <c r="D58" s="19">
        <v>10000</v>
      </c>
      <c r="E58" s="19">
        <v>10000</v>
      </c>
    </row>
    <row r="59" spans="1:5" ht="15">
      <c r="A59" s="11"/>
      <c r="B59" s="37"/>
      <c r="C59" s="20" t="s">
        <v>75</v>
      </c>
      <c r="D59" s="19">
        <v>16200</v>
      </c>
      <c r="E59" s="19">
        <v>169</v>
      </c>
    </row>
    <row r="60" spans="1:5" ht="15">
      <c r="A60" s="11"/>
      <c r="B60" s="37"/>
      <c r="C60" s="20" t="s">
        <v>34</v>
      </c>
      <c r="D60" s="19">
        <v>8826</v>
      </c>
      <c r="E60" s="19">
        <v>740</v>
      </c>
    </row>
    <row r="61" spans="1:5" ht="30">
      <c r="A61" s="11" t="s">
        <v>67</v>
      </c>
      <c r="B61" s="37" t="s">
        <v>68</v>
      </c>
      <c r="C61" s="20"/>
      <c r="D61" s="28">
        <f>D62</f>
        <v>34450</v>
      </c>
      <c r="E61" s="28">
        <f>E62</f>
        <v>234</v>
      </c>
    </row>
    <row r="62" spans="1:5" ht="15">
      <c r="A62" s="11"/>
      <c r="B62" s="37"/>
      <c r="C62" s="20" t="s">
        <v>69</v>
      </c>
      <c r="D62" s="19">
        <v>34450</v>
      </c>
      <c r="E62" s="19">
        <v>234</v>
      </c>
    </row>
    <row r="63" spans="1:5" ht="15.75">
      <c r="A63" s="11" t="s">
        <v>8</v>
      </c>
      <c r="B63" s="13" t="s">
        <v>7</v>
      </c>
      <c r="C63" s="20"/>
      <c r="D63" s="28">
        <f>SUM(D64:D64)</f>
        <v>211022</v>
      </c>
      <c r="E63" s="28">
        <f>SUM(E64:E64)</f>
        <v>11652</v>
      </c>
    </row>
    <row r="64" spans="1:5" ht="15">
      <c r="A64" s="11"/>
      <c r="B64" s="37"/>
      <c r="C64" s="46" t="s">
        <v>70</v>
      </c>
      <c r="D64" s="19">
        <v>211022</v>
      </c>
      <c r="E64" s="19">
        <v>11652</v>
      </c>
    </row>
    <row r="65" spans="1:5" ht="31.5">
      <c r="A65" s="24" t="s">
        <v>37</v>
      </c>
      <c r="B65" s="27" t="s">
        <v>38</v>
      </c>
      <c r="C65" s="20"/>
      <c r="D65" s="28">
        <f>D66+D68</f>
        <v>1012000</v>
      </c>
      <c r="E65" s="28">
        <f>E66+E68</f>
        <v>316428</v>
      </c>
    </row>
    <row r="66" spans="1:5" ht="15.75">
      <c r="A66" s="11" t="s">
        <v>71</v>
      </c>
      <c r="B66" s="13" t="s">
        <v>72</v>
      </c>
      <c r="C66" s="20"/>
      <c r="D66" s="28">
        <f>D67</f>
        <v>12000</v>
      </c>
      <c r="E66" s="28">
        <f>E67</f>
        <v>367</v>
      </c>
    </row>
    <row r="67" spans="1:5" ht="15">
      <c r="A67" s="11"/>
      <c r="B67" s="13"/>
      <c r="C67" s="20" t="s">
        <v>73</v>
      </c>
      <c r="D67" s="19">
        <v>12000</v>
      </c>
      <c r="E67" s="19">
        <v>367</v>
      </c>
    </row>
    <row r="68" spans="1:5" ht="15.75">
      <c r="A68" s="11" t="s">
        <v>8</v>
      </c>
      <c r="B68" s="13" t="s">
        <v>7</v>
      </c>
      <c r="C68" s="20"/>
      <c r="D68" s="28">
        <f>D69</f>
        <v>1000000</v>
      </c>
      <c r="E68" s="28">
        <f>E69</f>
        <v>316061</v>
      </c>
    </row>
    <row r="69" spans="1:5" ht="15">
      <c r="A69" s="11"/>
      <c r="B69" s="13"/>
      <c r="C69" s="20" t="s">
        <v>76</v>
      </c>
      <c r="D69" s="19">
        <v>1000000</v>
      </c>
      <c r="E69" s="19">
        <v>316061</v>
      </c>
    </row>
    <row r="70" spans="1:5" ht="15.75">
      <c r="A70" s="12"/>
      <c r="B70" s="4" t="s">
        <v>4</v>
      </c>
      <c r="C70" s="8"/>
      <c r="D70" s="17">
        <f>SUM(D15+D43+D46+D65)</f>
        <v>4609956.91</v>
      </c>
      <c r="E70" s="17">
        <f>SUM(E15+E43+E46+E65)</f>
        <v>1227790</v>
      </c>
    </row>
    <row r="71" spans="1:5" ht="15.75">
      <c r="A71" s="51"/>
      <c r="B71" s="52"/>
      <c r="C71" s="53"/>
      <c r="D71" s="54"/>
      <c r="E71" s="54"/>
    </row>
    <row r="73" spans="2:4" s="48" customFormat="1" ht="15">
      <c r="B73" s="48" t="s">
        <v>80</v>
      </c>
      <c r="D73" s="48" t="s">
        <v>81</v>
      </c>
    </row>
  </sheetData>
  <mergeCells count="6">
    <mergeCell ref="D11:D13"/>
    <mergeCell ref="E11:E12"/>
    <mergeCell ref="B8:E8"/>
    <mergeCell ref="A11:A12"/>
    <mergeCell ref="B11:B12"/>
    <mergeCell ref="C11:C13"/>
  </mergeCells>
  <printOptions horizontalCentered="1"/>
  <pageMargins left="0.3937007874015748" right="0.2362204724409449" top="0.7874015748031497" bottom="0.2755905511811024" header="0.2362204724409449" footer="0.236220472440944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</dc:creator>
  <cp:keywords/>
  <dc:description/>
  <cp:lastModifiedBy>Rada3</cp:lastModifiedBy>
  <cp:lastPrinted>2011-12-15T13:15:50Z</cp:lastPrinted>
  <dcterms:created xsi:type="dcterms:W3CDTF">2006-07-11T10:15:30Z</dcterms:created>
  <dcterms:modified xsi:type="dcterms:W3CDTF">2011-12-15T13:16:25Z</dcterms:modified>
  <cp:category/>
  <cp:version/>
  <cp:contentType/>
  <cp:contentStatus/>
</cp:coreProperties>
</file>