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40" windowWidth="14500" windowHeight="9100" activeTab="1"/>
  </bookViews>
  <sheets>
    <sheet name="пільги 2019-20" sheetId="1" r:id="rId1"/>
    <sheet name="учні 2019-2020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скрипка</t>
        </r>
      </text>
    </comment>
  </commentList>
</comments>
</file>

<file path=xl/sharedStrings.xml><?xml version="1.0" encoding="utf-8"?>
<sst xmlns="http://schemas.openxmlformats.org/spreadsheetml/2006/main" count="260" uniqueCount="40">
  <si>
    <t>Всього</t>
  </si>
  <si>
    <t>Фортепіано</t>
  </si>
  <si>
    <t>всього</t>
  </si>
  <si>
    <t>гітара</t>
  </si>
  <si>
    <t>вокал</t>
  </si>
  <si>
    <t>духові</t>
  </si>
  <si>
    <t>клас</t>
  </si>
  <si>
    <t>баян, акордеон</t>
  </si>
  <si>
    <t>бандура, домра</t>
  </si>
  <si>
    <t>струнно-смичкові</t>
  </si>
  <si>
    <t>художне</t>
  </si>
  <si>
    <t>літературне</t>
  </si>
  <si>
    <t>акторська майстерність</t>
  </si>
  <si>
    <t>хореографія</t>
  </si>
  <si>
    <t>6 років навчання</t>
  </si>
  <si>
    <t>8 років навчання</t>
  </si>
  <si>
    <t>фах</t>
  </si>
  <si>
    <t>кількість учнів</t>
  </si>
  <si>
    <t xml:space="preserve">6 років навчання </t>
  </si>
  <si>
    <t>2. Дитяча школа мистецтв</t>
  </si>
  <si>
    <t>художнє</t>
  </si>
  <si>
    <t xml:space="preserve">4 роки навчання </t>
  </si>
  <si>
    <t xml:space="preserve">1. Дитяча музична школа </t>
  </si>
  <si>
    <t>Разом школи естетичного виховання</t>
  </si>
  <si>
    <t>Діти-сироти</t>
  </si>
  <si>
    <t>100%- пільги</t>
  </si>
  <si>
    <t>50%- пільги</t>
  </si>
  <si>
    <t>Діти-інваліди</t>
  </si>
  <si>
    <t>Діти з багатодітних сімей</t>
  </si>
  <si>
    <t>Діти з малозапезпечених сімей</t>
  </si>
  <si>
    <t>Діти з сільської місцевості</t>
  </si>
  <si>
    <t>Діти, позбавлені батьківського піклування</t>
  </si>
  <si>
    <t>Діти учасників АТО на сході України</t>
  </si>
  <si>
    <t>Додаток 2  до рішення виконкому</t>
  </si>
  <si>
    <t>Додаток 1  до рішення виконкому</t>
  </si>
  <si>
    <t>Мережа та контингент учнів шкіл естетичного виховання на 2019/20 навчальний рік</t>
  </si>
  <si>
    <t>Пільговий контингент учнів шкіл естетичного виховання на 2019/20 навчальний рік</t>
  </si>
  <si>
    <t>Заступник міського голови</t>
  </si>
  <si>
    <t>В.М. Сироватка</t>
  </si>
  <si>
    <r>
      <t xml:space="preserve">від </t>
    </r>
    <r>
      <rPr>
        <i/>
        <sz val="11"/>
        <rFont val="Arial Cyr"/>
        <family val="0"/>
      </rPr>
      <t>24.10.2019</t>
    </r>
    <r>
      <rPr>
        <sz val="11"/>
        <rFont val="Arial Cyr"/>
        <family val="0"/>
      </rPr>
      <t xml:space="preserve"> № </t>
    </r>
    <r>
      <rPr>
        <i/>
        <sz val="11"/>
        <rFont val="Arial Cyr"/>
        <family val="0"/>
      </rPr>
      <t>396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</si>
</sst>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4" sqref="E4"/>
    </sheetView>
  </sheetViews>
  <sheetFormatPr defaultColWidth="9.00390625" defaultRowHeight="12.75"/>
  <cols>
    <col min="1" max="1" width="45.00390625" style="1" customWidth="1"/>
    <col min="2" max="2" width="17.875" style="1" customWidth="1"/>
    <col min="3" max="3" width="13.875" style="1" customWidth="1"/>
    <col min="4" max="4" width="14.25390625" style="41" customWidth="1"/>
    <col min="5" max="16384" width="9.125" style="1" customWidth="1"/>
  </cols>
  <sheetData>
    <row r="2" ht="15">
      <c r="B2" s="24" t="s">
        <v>33</v>
      </c>
    </row>
    <row r="3" ht="15">
      <c r="B3" s="24" t="s">
        <v>39</v>
      </c>
    </row>
    <row r="4" spans="1:4" s="24" customFormat="1" ht="41.25" customHeight="1">
      <c r="A4" s="38" t="s">
        <v>36</v>
      </c>
      <c r="B4" s="38"/>
      <c r="C4" s="25"/>
      <c r="D4" s="25"/>
    </row>
    <row r="5" s="24" customFormat="1" ht="14.25" customHeight="1">
      <c r="D5" s="25"/>
    </row>
    <row r="6" spans="1:4" s="24" customFormat="1" ht="15">
      <c r="A6" s="37" t="s">
        <v>22</v>
      </c>
      <c r="D6" s="25"/>
    </row>
    <row r="7" spans="1:4" s="16" customFormat="1" ht="25.5" customHeight="1">
      <c r="A7" s="45"/>
      <c r="B7" s="46" t="s">
        <v>25</v>
      </c>
      <c r="C7" s="46" t="s">
        <v>26</v>
      </c>
      <c r="D7" s="39" t="s">
        <v>0</v>
      </c>
    </row>
    <row r="8" spans="1:4" s="34" customFormat="1" ht="15">
      <c r="A8" s="47" t="s">
        <v>24</v>
      </c>
      <c r="B8" s="43">
        <v>1</v>
      </c>
      <c r="C8" s="43"/>
      <c r="D8" s="43">
        <f aca="true" t="shared" si="0" ref="D8:D13">B8+C8</f>
        <v>1</v>
      </c>
    </row>
    <row r="9" spans="1:4" s="16" customFormat="1" ht="15">
      <c r="A9" s="47" t="s">
        <v>27</v>
      </c>
      <c r="B9" s="40">
        <v>5</v>
      </c>
      <c r="C9" s="40"/>
      <c r="D9" s="43">
        <f t="shared" si="0"/>
        <v>5</v>
      </c>
    </row>
    <row r="10" spans="1:4" s="16" customFormat="1" ht="15">
      <c r="A10" s="39" t="s">
        <v>28</v>
      </c>
      <c r="B10" s="40">
        <v>33</v>
      </c>
      <c r="C10" s="40"/>
      <c r="D10" s="43">
        <f t="shared" si="0"/>
        <v>33</v>
      </c>
    </row>
    <row r="11" spans="1:4" s="16" customFormat="1" ht="15">
      <c r="A11" s="39" t="s">
        <v>29</v>
      </c>
      <c r="B11" s="40">
        <v>3</v>
      </c>
      <c r="C11" s="40"/>
      <c r="D11" s="43">
        <f t="shared" si="0"/>
        <v>3</v>
      </c>
    </row>
    <row r="12" spans="1:4" s="16" customFormat="1" ht="15">
      <c r="A12" s="39" t="s">
        <v>32</v>
      </c>
      <c r="B12" s="40">
        <v>3</v>
      </c>
      <c r="C12" s="40"/>
      <c r="D12" s="43">
        <f t="shared" si="0"/>
        <v>3</v>
      </c>
    </row>
    <row r="13" spans="1:4" s="16" customFormat="1" ht="15">
      <c r="A13" s="39" t="s">
        <v>30</v>
      </c>
      <c r="B13" s="40"/>
      <c r="C13" s="40">
        <v>1</v>
      </c>
      <c r="D13" s="43">
        <f t="shared" si="0"/>
        <v>1</v>
      </c>
    </row>
    <row r="14" spans="1:4" s="13" customFormat="1" ht="15">
      <c r="A14" s="48" t="s">
        <v>0</v>
      </c>
      <c r="B14" s="44">
        <f>SUM(B8:B13)</f>
        <v>45</v>
      </c>
      <c r="C14" s="44">
        <f>SUM(C8:C13)</f>
        <v>1</v>
      </c>
      <c r="D14" s="44">
        <f>SUM(D8:D13)</f>
        <v>46</v>
      </c>
    </row>
    <row r="15" spans="1:4" s="16" customFormat="1" ht="7.5" customHeight="1">
      <c r="A15" s="18"/>
      <c r="B15" s="18"/>
      <c r="C15" s="18"/>
      <c r="D15" s="41"/>
    </row>
    <row r="16" spans="1:4" s="16" customFormat="1" ht="25.5" customHeight="1">
      <c r="A16" s="12" t="s">
        <v>19</v>
      </c>
      <c r="D16" s="41"/>
    </row>
    <row r="17" s="16" customFormat="1" ht="6.75" customHeight="1">
      <c r="D17" s="41"/>
    </row>
    <row r="18" spans="1:4" s="16" customFormat="1" ht="25.5" customHeight="1">
      <c r="A18" s="45"/>
      <c r="B18" s="46" t="s">
        <v>25</v>
      </c>
      <c r="C18" s="46" t="s">
        <v>26</v>
      </c>
      <c r="D18" s="39" t="s">
        <v>0</v>
      </c>
    </row>
    <row r="19" spans="1:4" s="34" customFormat="1" ht="15">
      <c r="A19" s="47" t="s">
        <v>24</v>
      </c>
      <c r="B19" s="43">
        <f>2+1</f>
        <v>3</v>
      </c>
      <c r="C19" s="43"/>
      <c r="D19" s="43">
        <f aca="true" t="shared" si="1" ref="D19:D25">B19+C19</f>
        <v>3</v>
      </c>
    </row>
    <row r="20" spans="1:4" s="16" customFormat="1" ht="15">
      <c r="A20" s="47" t="s">
        <v>27</v>
      </c>
      <c r="B20" s="40">
        <f>4+2</f>
        <v>6</v>
      </c>
      <c r="C20" s="40"/>
      <c r="D20" s="43">
        <f t="shared" si="1"/>
        <v>6</v>
      </c>
    </row>
    <row r="21" spans="1:4" s="16" customFormat="1" ht="15">
      <c r="A21" s="39" t="s">
        <v>28</v>
      </c>
      <c r="B21" s="40">
        <f>8+24+33</f>
        <v>65</v>
      </c>
      <c r="C21" s="40"/>
      <c r="D21" s="43">
        <f t="shared" si="1"/>
        <v>65</v>
      </c>
    </row>
    <row r="22" spans="1:4" s="16" customFormat="1" ht="15">
      <c r="A22" s="39" t="s">
        <v>31</v>
      </c>
      <c r="B22" s="40">
        <f>1+1</f>
        <v>2</v>
      </c>
      <c r="C22" s="40"/>
      <c r="D22" s="43">
        <f t="shared" si="1"/>
        <v>2</v>
      </c>
    </row>
    <row r="23" spans="1:4" s="16" customFormat="1" ht="15">
      <c r="A23" s="39" t="s">
        <v>29</v>
      </c>
      <c r="B23" s="40"/>
      <c r="C23" s="40"/>
      <c r="D23" s="43">
        <f t="shared" si="1"/>
        <v>0</v>
      </c>
    </row>
    <row r="24" spans="1:4" s="16" customFormat="1" ht="15">
      <c r="A24" s="39" t="s">
        <v>32</v>
      </c>
      <c r="B24" s="40">
        <f>1+1</f>
        <v>2</v>
      </c>
      <c r="C24" s="40"/>
      <c r="D24" s="43">
        <f>B24</f>
        <v>2</v>
      </c>
    </row>
    <row r="25" spans="1:4" s="16" customFormat="1" ht="15">
      <c r="A25" s="39" t="s">
        <v>30</v>
      </c>
      <c r="B25" s="40"/>
      <c r="C25" s="40">
        <f>40+1</f>
        <v>41</v>
      </c>
      <c r="D25" s="43">
        <f t="shared" si="1"/>
        <v>41</v>
      </c>
    </row>
    <row r="26" spans="1:4" s="13" customFormat="1" ht="15">
      <c r="A26" s="48" t="s">
        <v>0</v>
      </c>
      <c r="B26" s="44">
        <f>SUM(B19:B25)</f>
        <v>78</v>
      </c>
      <c r="C26" s="44">
        <f>SUM(C19:C25)</f>
        <v>41</v>
      </c>
      <c r="D26" s="44">
        <f>SUM(D19:D25)</f>
        <v>119</v>
      </c>
    </row>
    <row r="27" spans="1:4" s="51" customFormat="1" ht="15">
      <c r="A27" s="50"/>
      <c r="B27" s="55"/>
      <c r="C27" s="55"/>
      <c r="D27" s="50"/>
    </row>
    <row r="28" spans="1:4" s="13" customFormat="1" ht="15">
      <c r="A28" s="12" t="s">
        <v>23</v>
      </c>
      <c r="D28" s="42"/>
    </row>
    <row r="29" s="16" customFormat="1" ht="15">
      <c r="D29" s="41"/>
    </row>
    <row r="30" spans="1:4" s="16" customFormat="1" ht="25.5" customHeight="1">
      <c r="A30" s="45"/>
      <c r="B30" s="46" t="s">
        <v>25</v>
      </c>
      <c r="C30" s="46" t="s">
        <v>26</v>
      </c>
      <c r="D30" s="39" t="s">
        <v>0</v>
      </c>
    </row>
    <row r="31" spans="1:4" s="34" customFormat="1" ht="15">
      <c r="A31" s="47" t="s">
        <v>24</v>
      </c>
      <c r="B31" s="43">
        <f>B8+B19</f>
        <v>4</v>
      </c>
      <c r="C31" s="43"/>
      <c r="D31" s="43">
        <f aca="true" t="shared" si="2" ref="D31:D37">B31+C31</f>
        <v>4</v>
      </c>
    </row>
    <row r="32" spans="1:4" s="16" customFormat="1" ht="15">
      <c r="A32" s="47" t="s">
        <v>27</v>
      </c>
      <c r="B32" s="40">
        <f>B9+B20</f>
        <v>11</v>
      </c>
      <c r="C32" s="40"/>
      <c r="D32" s="43">
        <f t="shared" si="2"/>
        <v>11</v>
      </c>
    </row>
    <row r="33" spans="1:4" s="16" customFormat="1" ht="15">
      <c r="A33" s="39" t="s">
        <v>28</v>
      </c>
      <c r="B33" s="40">
        <f>B10+B21</f>
        <v>98</v>
      </c>
      <c r="C33" s="40"/>
      <c r="D33" s="43">
        <f t="shared" si="2"/>
        <v>98</v>
      </c>
    </row>
    <row r="34" spans="1:4" s="16" customFormat="1" ht="15">
      <c r="A34" s="39" t="s">
        <v>31</v>
      </c>
      <c r="B34" s="40">
        <f>B22</f>
        <v>2</v>
      </c>
      <c r="C34" s="40"/>
      <c r="D34" s="43">
        <f t="shared" si="2"/>
        <v>2</v>
      </c>
    </row>
    <row r="35" spans="1:4" s="16" customFormat="1" ht="15">
      <c r="A35" s="39" t="s">
        <v>29</v>
      </c>
      <c r="B35" s="40">
        <f>B11+B23</f>
        <v>3</v>
      </c>
      <c r="C35" s="40"/>
      <c r="D35" s="43">
        <f t="shared" si="2"/>
        <v>3</v>
      </c>
    </row>
    <row r="36" spans="1:4" s="16" customFormat="1" ht="15">
      <c r="A36" s="39" t="str">
        <f>A24</f>
        <v>Діти учасників АТО на сході України</v>
      </c>
      <c r="B36" s="40">
        <f>B24+B12</f>
        <v>5</v>
      </c>
      <c r="C36" s="40"/>
      <c r="D36" s="43">
        <f>B36</f>
        <v>5</v>
      </c>
    </row>
    <row r="37" spans="1:4" s="16" customFormat="1" ht="15">
      <c r="A37" s="39" t="s">
        <v>30</v>
      </c>
      <c r="B37" s="40"/>
      <c r="C37" s="40">
        <f>C13+C25</f>
        <v>42</v>
      </c>
      <c r="D37" s="43">
        <f t="shared" si="2"/>
        <v>42</v>
      </c>
    </row>
    <row r="38" spans="1:4" s="13" customFormat="1" ht="15">
      <c r="A38" s="48" t="s">
        <v>0</v>
      </c>
      <c r="B38" s="44">
        <f>SUM(B31:B37)</f>
        <v>123</v>
      </c>
      <c r="C38" s="44">
        <f>SUM(C31:C37)</f>
        <v>42</v>
      </c>
      <c r="D38" s="44">
        <f>SUM(D31:D37)</f>
        <v>165</v>
      </c>
    </row>
    <row r="39" spans="1:4" s="54" customFormat="1" ht="15">
      <c r="A39" s="52"/>
      <c r="B39" s="53"/>
      <c r="C39" s="53"/>
      <c r="D39" s="52"/>
    </row>
    <row r="40" spans="1:4" s="57" customFormat="1" ht="15">
      <c r="A40" s="56"/>
      <c r="B40" s="49"/>
      <c r="C40" s="49"/>
      <c r="D40" s="56"/>
    </row>
    <row r="41" s="51" customFormat="1" ht="15">
      <c r="D41" s="50"/>
    </row>
    <row r="42" s="16" customFormat="1" ht="15">
      <c r="D42" s="41"/>
    </row>
    <row r="43" ht="20.25" customHeight="1"/>
    <row r="44" spans="1:3" s="41" customFormat="1" ht="15">
      <c r="A44" s="41" t="s">
        <v>37</v>
      </c>
      <c r="C44" s="1" t="s">
        <v>38</v>
      </c>
    </row>
  </sheetData>
  <sheetProtection/>
  <printOptions/>
  <pageMargins left="1.07" right="0.15748031496062992" top="0" bottom="0" header="0" footer="0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tabSelected="1" zoomScalePageLayoutView="0" workbookViewId="0" topLeftCell="A1">
      <pane xSplit="2" topLeftCell="I1" activePane="topRight" state="frozen"/>
      <selection pane="topLeft" activeCell="A1" sqref="A1"/>
      <selection pane="topRight" activeCell="L106" sqref="L105:L106"/>
    </sheetView>
  </sheetViews>
  <sheetFormatPr defaultColWidth="9.00390625" defaultRowHeight="12.75"/>
  <cols>
    <col min="1" max="1" width="6.50390625" style="1" customWidth="1"/>
    <col min="2" max="2" width="6.00390625" style="1" customWidth="1"/>
    <col min="3" max="4" width="6.125" style="1" customWidth="1"/>
    <col min="5" max="5" width="5.75390625" style="1" customWidth="1"/>
    <col min="6" max="6" width="6.00390625" style="1" customWidth="1"/>
    <col min="7" max="7" width="6.75390625" style="1" customWidth="1"/>
    <col min="8" max="8" width="5.50390625" style="1" customWidth="1"/>
    <col min="9" max="9" width="6.50390625" style="1" customWidth="1"/>
    <col min="10" max="10" width="5.875" style="1" customWidth="1"/>
    <col min="11" max="11" width="6.25390625" style="1" customWidth="1"/>
    <col min="12" max="13" width="6.50390625" style="1" customWidth="1"/>
    <col min="14" max="14" width="6.00390625" style="1" customWidth="1"/>
    <col min="15" max="15" width="6.125" style="1" customWidth="1"/>
    <col min="16" max="16" width="7.00390625" style="1" customWidth="1"/>
    <col min="17" max="18" width="6.125" style="1" customWidth="1"/>
    <col min="19" max="19" width="6.50390625" style="1" customWidth="1"/>
    <col min="20" max="20" width="5.75390625" style="1" customWidth="1"/>
    <col min="21" max="22" width="5.875" style="1" customWidth="1"/>
    <col min="23" max="23" width="0.12890625" style="1" hidden="1" customWidth="1"/>
    <col min="24" max="34" width="9.50390625" style="1" hidden="1" customWidth="1"/>
    <col min="35" max="35" width="7.50390625" style="1" customWidth="1"/>
    <col min="36" max="36" width="6.25390625" style="1" customWidth="1"/>
    <col min="37" max="37" width="6.75390625" style="1" customWidth="1"/>
    <col min="38" max="16384" width="9.125" style="1" customWidth="1"/>
  </cols>
  <sheetData>
    <row r="1" s="24" customFormat="1" ht="13.5" customHeight="1">
      <c r="R1" s="24" t="s">
        <v>34</v>
      </c>
    </row>
    <row r="2" s="24" customFormat="1" ht="14.25">
      <c r="R2" s="24" t="s">
        <v>39</v>
      </c>
    </row>
    <row r="3" spans="2:4" s="24" customFormat="1" ht="14.25" customHeight="1">
      <c r="B3" s="38" t="s">
        <v>35</v>
      </c>
      <c r="C3" s="25"/>
      <c r="D3" s="25"/>
    </row>
    <row r="4" s="24" customFormat="1" ht="1.5" customHeight="1" hidden="1"/>
    <row r="5" s="24" customFormat="1" ht="14.25">
      <c r="A5" s="37" t="s">
        <v>22</v>
      </c>
    </row>
    <row r="6" spans="1:37" s="27" customFormat="1" ht="12.75" customHeight="1">
      <c r="A6" s="26" t="s">
        <v>16</v>
      </c>
      <c r="B6" s="65" t="s">
        <v>1</v>
      </c>
      <c r="C6" s="66"/>
      <c r="D6" s="67"/>
      <c r="E6" s="68" t="s">
        <v>9</v>
      </c>
      <c r="F6" s="69"/>
      <c r="G6" s="70"/>
      <c r="H6" s="65" t="s">
        <v>3</v>
      </c>
      <c r="I6" s="66"/>
      <c r="J6" s="67"/>
      <c r="K6" s="65" t="s">
        <v>4</v>
      </c>
      <c r="L6" s="66"/>
      <c r="M6" s="67"/>
      <c r="N6" s="65" t="s">
        <v>5</v>
      </c>
      <c r="O6" s="66"/>
      <c r="P6" s="67"/>
      <c r="Q6" s="68" t="s">
        <v>8</v>
      </c>
      <c r="R6" s="69"/>
      <c r="S6" s="70"/>
      <c r="T6" s="68" t="s">
        <v>7</v>
      </c>
      <c r="U6" s="69"/>
      <c r="V6" s="70"/>
      <c r="W6" s="71" t="s">
        <v>10</v>
      </c>
      <c r="X6" s="72"/>
      <c r="Y6" s="73"/>
      <c r="Z6" s="71" t="s">
        <v>12</v>
      </c>
      <c r="AA6" s="72"/>
      <c r="AB6" s="73"/>
      <c r="AC6" s="71" t="s">
        <v>13</v>
      </c>
      <c r="AD6" s="72"/>
      <c r="AE6" s="73"/>
      <c r="AF6" s="71" t="s">
        <v>11</v>
      </c>
      <c r="AG6" s="72"/>
      <c r="AH6" s="73"/>
      <c r="AI6" s="74" t="s">
        <v>2</v>
      </c>
      <c r="AJ6" s="74"/>
      <c r="AK6" s="74"/>
    </row>
    <row r="7" spans="1:37" s="27" customFormat="1" ht="10.5" customHeight="1">
      <c r="A7" s="26"/>
      <c r="B7" s="65" t="s">
        <v>17</v>
      </c>
      <c r="C7" s="66"/>
      <c r="D7" s="67"/>
      <c r="E7" s="65" t="s">
        <v>17</v>
      </c>
      <c r="F7" s="66"/>
      <c r="G7" s="67"/>
      <c r="H7" s="65" t="s">
        <v>17</v>
      </c>
      <c r="I7" s="66"/>
      <c r="J7" s="67"/>
      <c r="K7" s="65" t="s">
        <v>17</v>
      </c>
      <c r="L7" s="66"/>
      <c r="M7" s="67"/>
      <c r="N7" s="65" t="s">
        <v>17</v>
      </c>
      <c r="O7" s="66"/>
      <c r="P7" s="67"/>
      <c r="Q7" s="65" t="s">
        <v>17</v>
      </c>
      <c r="R7" s="66"/>
      <c r="S7" s="67"/>
      <c r="T7" s="65" t="s">
        <v>17</v>
      </c>
      <c r="U7" s="66"/>
      <c r="V7" s="67"/>
      <c r="W7" s="65" t="s">
        <v>17</v>
      </c>
      <c r="X7" s="66"/>
      <c r="Y7" s="67"/>
      <c r="Z7" s="65" t="s">
        <v>17</v>
      </c>
      <c r="AA7" s="66"/>
      <c r="AB7" s="67"/>
      <c r="AC7" s="65" t="s">
        <v>17</v>
      </c>
      <c r="AD7" s="66"/>
      <c r="AE7" s="67"/>
      <c r="AF7" s="65" t="s">
        <v>17</v>
      </c>
      <c r="AG7" s="66"/>
      <c r="AH7" s="67"/>
      <c r="AI7" s="65" t="s">
        <v>17</v>
      </c>
      <c r="AJ7" s="66"/>
      <c r="AK7" s="67"/>
    </row>
    <row r="8" spans="1:37" s="33" customFormat="1" ht="34.5" customHeight="1">
      <c r="A8" s="28" t="s">
        <v>6</v>
      </c>
      <c r="B8" s="29" t="s">
        <v>18</v>
      </c>
      <c r="C8" s="29" t="s">
        <v>15</v>
      </c>
      <c r="D8" s="30" t="s">
        <v>2</v>
      </c>
      <c r="E8" s="29" t="s">
        <v>18</v>
      </c>
      <c r="F8" s="29" t="s">
        <v>15</v>
      </c>
      <c r="G8" s="30" t="s">
        <v>2</v>
      </c>
      <c r="H8" s="29" t="s">
        <v>18</v>
      </c>
      <c r="I8" s="29" t="s">
        <v>15</v>
      </c>
      <c r="J8" s="30" t="s">
        <v>2</v>
      </c>
      <c r="K8" s="29" t="s">
        <v>18</v>
      </c>
      <c r="L8" s="29" t="s">
        <v>15</v>
      </c>
      <c r="M8" s="30" t="s">
        <v>2</v>
      </c>
      <c r="N8" s="29" t="s">
        <v>18</v>
      </c>
      <c r="O8" s="29" t="s">
        <v>15</v>
      </c>
      <c r="P8" s="30" t="s">
        <v>2</v>
      </c>
      <c r="Q8" s="29" t="s">
        <v>18</v>
      </c>
      <c r="R8" s="29" t="s">
        <v>15</v>
      </c>
      <c r="S8" s="30" t="s">
        <v>2</v>
      </c>
      <c r="T8" s="29" t="s">
        <v>18</v>
      </c>
      <c r="U8" s="29" t="s">
        <v>15</v>
      </c>
      <c r="V8" s="30" t="s">
        <v>2</v>
      </c>
      <c r="W8" s="29" t="s">
        <v>18</v>
      </c>
      <c r="X8" s="29" t="s">
        <v>15</v>
      </c>
      <c r="Y8" s="30" t="s">
        <v>2</v>
      </c>
      <c r="Z8" s="31" t="s">
        <v>14</v>
      </c>
      <c r="AA8" s="31" t="s">
        <v>15</v>
      </c>
      <c r="AB8" s="30" t="s">
        <v>2</v>
      </c>
      <c r="AC8" s="31" t="s">
        <v>14</v>
      </c>
      <c r="AD8" s="31" t="s">
        <v>15</v>
      </c>
      <c r="AE8" s="30" t="s">
        <v>2</v>
      </c>
      <c r="AF8" s="31" t="s">
        <v>14</v>
      </c>
      <c r="AG8" s="31" t="s">
        <v>15</v>
      </c>
      <c r="AH8" s="30" t="s">
        <v>2</v>
      </c>
      <c r="AI8" s="29" t="s">
        <v>18</v>
      </c>
      <c r="AJ8" s="29" t="s">
        <v>15</v>
      </c>
      <c r="AK8" s="32" t="s">
        <v>2</v>
      </c>
    </row>
    <row r="9" spans="1:37" s="34" customFormat="1" ht="15" customHeight="1">
      <c r="A9" s="22">
        <v>0</v>
      </c>
      <c r="B9" s="22"/>
      <c r="C9" s="22">
        <v>2</v>
      </c>
      <c r="D9" s="22"/>
      <c r="E9" s="22"/>
      <c r="F9" s="22"/>
      <c r="G9" s="22"/>
      <c r="H9" s="22"/>
      <c r="I9" s="22"/>
      <c r="J9" s="22"/>
      <c r="K9" s="22"/>
      <c r="L9" s="22"/>
      <c r="M9" s="22">
        <f>SUM(K9:L9)</f>
        <v>0</v>
      </c>
      <c r="N9" s="22"/>
      <c r="O9" s="22"/>
      <c r="P9" s="22">
        <f>SUM(N9:O9)</f>
        <v>0</v>
      </c>
      <c r="Q9" s="22"/>
      <c r="R9" s="22">
        <v>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>
        <f>B9+E9+H9+K9+N9+Q9+T9</f>
        <v>0</v>
      </c>
      <c r="AJ9" s="22">
        <f>C9+F9+I9+L9+O9+R9+U9</f>
        <v>3</v>
      </c>
      <c r="AK9" s="22">
        <f>AI9+AJ9</f>
        <v>3</v>
      </c>
    </row>
    <row r="10" spans="1:37" s="34" customFormat="1" ht="12">
      <c r="A10" s="22">
        <v>1</v>
      </c>
      <c r="B10" s="22">
        <v>2</v>
      </c>
      <c r="C10" s="22">
        <v>17</v>
      </c>
      <c r="D10" s="22">
        <f>SUM(B10:C10)</f>
        <v>19</v>
      </c>
      <c r="E10" s="35"/>
      <c r="F10" s="22">
        <v>1</v>
      </c>
      <c r="G10" s="22">
        <f>SUM(E10:F10)</f>
        <v>1</v>
      </c>
      <c r="H10" s="22">
        <v>1</v>
      </c>
      <c r="I10" s="22">
        <v>1</v>
      </c>
      <c r="J10" s="22">
        <f aca="true" t="shared" si="0" ref="J10:J18">SUM(H10:I10)</f>
        <v>2</v>
      </c>
      <c r="K10" s="22"/>
      <c r="L10" s="22">
        <v>2</v>
      </c>
      <c r="M10" s="22">
        <f aca="true" t="shared" si="1" ref="M10:M17">SUM(K10:L10)</f>
        <v>2</v>
      </c>
      <c r="N10" s="22"/>
      <c r="O10" s="22">
        <v>3</v>
      </c>
      <c r="P10" s="22">
        <f>SUM(N10:O10)</f>
        <v>3</v>
      </c>
      <c r="Q10" s="22"/>
      <c r="R10" s="22">
        <v>3</v>
      </c>
      <c r="S10" s="22">
        <f>SUM(Q10:R10)</f>
        <v>3</v>
      </c>
      <c r="T10" s="22"/>
      <c r="U10" s="22">
        <v>3</v>
      </c>
      <c r="V10" s="22">
        <f>SUM(T10:U10)</f>
        <v>3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>
        <f aca="true" t="shared" si="2" ref="AI10:AI17">B10+E10+H10+K10+N10+Q10+T10</f>
        <v>3</v>
      </c>
      <c r="AJ10" s="22">
        <f aca="true" t="shared" si="3" ref="AJ10:AJ17">C10+F10+I10+L10+O10+R10+U10+X10+AA10+AD10+AG10</f>
        <v>30</v>
      </c>
      <c r="AK10" s="22">
        <f aca="true" t="shared" si="4" ref="AK10:AK17">AI10+AJ10</f>
        <v>33</v>
      </c>
    </row>
    <row r="11" spans="1:37" s="34" customFormat="1" ht="12">
      <c r="A11" s="22">
        <v>2</v>
      </c>
      <c r="B11" s="22">
        <v>5</v>
      </c>
      <c r="C11" s="22">
        <v>12</v>
      </c>
      <c r="D11" s="22">
        <f aca="true" t="shared" si="5" ref="D11:D18">SUM(B11:C11)</f>
        <v>17</v>
      </c>
      <c r="E11" s="35"/>
      <c r="F11" s="22">
        <v>1</v>
      </c>
      <c r="G11" s="22">
        <f aca="true" t="shared" si="6" ref="G11:G18">SUM(E11:F11)</f>
        <v>1</v>
      </c>
      <c r="H11" s="22">
        <v>1</v>
      </c>
      <c r="I11" s="22"/>
      <c r="J11" s="22">
        <f t="shared" si="0"/>
        <v>1</v>
      </c>
      <c r="K11" s="22">
        <v>2</v>
      </c>
      <c r="L11" s="22"/>
      <c r="M11" s="22">
        <f t="shared" si="1"/>
        <v>2</v>
      </c>
      <c r="N11" s="22"/>
      <c r="O11" s="22">
        <v>3</v>
      </c>
      <c r="P11" s="22">
        <f aca="true" t="shared" si="7" ref="P11:P17">SUM(N11:O11)</f>
        <v>3</v>
      </c>
      <c r="Q11" s="22">
        <v>1</v>
      </c>
      <c r="R11" s="22"/>
      <c r="S11" s="22">
        <f aca="true" t="shared" si="8" ref="S11:S18">SUM(Q11:R11)</f>
        <v>1</v>
      </c>
      <c r="T11" s="22">
        <v>1</v>
      </c>
      <c r="U11" s="22">
        <v>2</v>
      </c>
      <c r="V11" s="22">
        <f aca="true" t="shared" si="9" ref="V11:V17">SUM(T11:U11)</f>
        <v>3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>
        <f t="shared" si="2"/>
        <v>10</v>
      </c>
      <c r="AJ11" s="22">
        <f t="shared" si="3"/>
        <v>18</v>
      </c>
      <c r="AK11" s="22">
        <f t="shared" si="4"/>
        <v>28</v>
      </c>
    </row>
    <row r="12" spans="1:37" s="34" customFormat="1" ht="12">
      <c r="A12" s="22">
        <v>3</v>
      </c>
      <c r="B12" s="22">
        <v>8</v>
      </c>
      <c r="C12" s="22">
        <v>12</v>
      </c>
      <c r="D12" s="22">
        <f t="shared" si="5"/>
        <v>20</v>
      </c>
      <c r="E12" s="35"/>
      <c r="F12" s="22">
        <v>3</v>
      </c>
      <c r="G12" s="22">
        <f t="shared" si="6"/>
        <v>3</v>
      </c>
      <c r="H12" s="22"/>
      <c r="I12" s="22">
        <v>1</v>
      </c>
      <c r="J12" s="22">
        <f t="shared" si="0"/>
        <v>1</v>
      </c>
      <c r="K12" s="22">
        <v>6</v>
      </c>
      <c r="L12" s="22">
        <v>1</v>
      </c>
      <c r="M12" s="22">
        <f t="shared" si="1"/>
        <v>7</v>
      </c>
      <c r="N12" s="22"/>
      <c r="O12" s="22">
        <v>5</v>
      </c>
      <c r="P12" s="22">
        <f t="shared" si="7"/>
        <v>5</v>
      </c>
      <c r="Q12" s="22">
        <v>1</v>
      </c>
      <c r="R12" s="22">
        <v>2</v>
      </c>
      <c r="S12" s="22">
        <f t="shared" si="8"/>
        <v>3</v>
      </c>
      <c r="T12" s="22"/>
      <c r="U12" s="22">
        <v>2</v>
      </c>
      <c r="V12" s="22">
        <f t="shared" si="9"/>
        <v>2</v>
      </c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>
        <f t="shared" si="2"/>
        <v>15</v>
      </c>
      <c r="AJ12" s="22">
        <f t="shared" si="3"/>
        <v>26</v>
      </c>
      <c r="AK12" s="22">
        <f t="shared" si="4"/>
        <v>41</v>
      </c>
    </row>
    <row r="13" spans="1:37" s="34" customFormat="1" ht="12">
      <c r="A13" s="22">
        <v>4</v>
      </c>
      <c r="B13" s="22">
        <v>1</v>
      </c>
      <c r="C13" s="22">
        <v>14</v>
      </c>
      <c r="D13" s="22">
        <f t="shared" si="5"/>
        <v>15</v>
      </c>
      <c r="E13" s="35"/>
      <c r="F13" s="22">
        <v>2</v>
      </c>
      <c r="G13" s="22">
        <f t="shared" si="6"/>
        <v>2</v>
      </c>
      <c r="H13" s="22">
        <v>2</v>
      </c>
      <c r="I13" s="22">
        <v>1</v>
      </c>
      <c r="J13" s="22">
        <f t="shared" si="0"/>
        <v>3</v>
      </c>
      <c r="K13" s="22"/>
      <c r="L13" s="22"/>
      <c r="M13" s="22">
        <f t="shared" si="1"/>
        <v>0</v>
      </c>
      <c r="N13" s="22">
        <v>1</v>
      </c>
      <c r="O13" s="22"/>
      <c r="P13" s="22">
        <f t="shared" si="7"/>
        <v>1</v>
      </c>
      <c r="Q13" s="22">
        <v>1</v>
      </c>
      <c r="R13" s="22">
        <v>2</v>
      </c>
      <c r="S13" s="22">
        <f t="shared" si="8"/>
        <v>3</v>
      </c>
      <c r="T13" s="22"/>
      <c r="U13" s="22"/>
      <c r="V13" s="22">
        <f t="shared" si="9"/>
        <v>0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>
        <f t="shared" si="2"/>
        <v>5</v>
      </c>
      <c r="AJ13" s="22">
        <f t="shared" si="3"/>
        <v>19</v>
      </c>
      <c r="AK13" s="22">
        <f t="shared" si="4"/>
        <v>24</v>
      </c>
    </row>
    <row r="14" spans="1:37" s="34" customFormat="1" ht="12">
      <c r="A14" s="22">
        <v>5</v>
      </c>
      <c r="B14" s="22">
        <v>4</v>
      </c>
      <c r="C14" s="22">
        <v>10</v>
      </c>
      <c r="D14" s="22">
        <f t="shared" si="5"/>
        <v>14</v>
      </c>
      <c r="E14" s="35"/>
      <c r="F14" s="22">
        <v>1</v>
      </c>
      <c r="G14" s="22">
        <f t="shared" si="6"/>
        <v>1</v>
      </c>
      <c r="H14" s="22">
        <v>1</v>
      </c>
      <c r="I14" s="22"/>
      <c r="J14" s="22">
        <f t="shared" si="0"/>
        <v>1</v>
      </c>
      <c r="K14" s="22"/>
      <c r="L14" s="22">
        <v>1</v>
      </c>
      <c r="M14" s="22">
        <f t="shared" si="1"/>
        <v>1</v>
      </c>
      <c r="N14" s="22">
        <v>1</v>
      </c>
      <c r="O14" s="22">
        <v>1</v>
      </c>
      <c r="P14" s="22">
        <f t="shared" si="7"/>
        <v>2</v>
      </c>
      <c r="Q14" s="22"/>
      <c r="R14" s="22"/>
      <c r="S14" s="22">
        <f t="shared" si="8"/>
        <v>0</v>
      </c>
      <c r="T14" s="22"/>
      <c r="U14" s="22">
        <v>1</v>
      </c>
      <c r="V14" s="22">
        <f t="shared" si="9"/>
        <v>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>
        <f t="shared" si="2"/>
        <v>6</v>
      </c>
      <c r="AJ14" s="22">
        <f t="shared" si="3"/>
        <v>14</v>
      </c>
      <c r="AK14" s="22">
        <f t="shared" si="4"/>
        <v>20</v>
      </c>
    </row>
    <row r="15" spans="1:37" s="34" customFormat="1" ht="12">
      <c r="A15" s="22">
        <v>6</v>
      </c>
      <c r="B15" s="22">
        <v>3</v>
      </c>
      <c r="C15" s="22">
        <v>9</v>
      </c>
      <c r="D15" s="22">
        <f t="shared" si="5"/>
        <v>12</v>
      </c>
      <c r="E15" s="35">
        <v>1</v>
      </c>
      <c r="F15" s="22">
        <v>3</v>
      </c>
      <c r="G15" s="22">
        <f t="shared" si="6"/>
        <v>4</v>
      </c>
      <c r="H15" s="22"/>
      <c r="I15" s="22"/>
      <c r="J15" s="22">
        <f t="shared" si="0"/>
        <v>0</v>
      </c>
      <c r="K15" s="22"/>
      <c r="L15" s="22"/>
      <c r="M15" s="22">
        <f t="shared" si="1"/>
        <v>0</v>
      </c>
      <c r="N15" s="22">
        <v>2</v>
      </c>
      <c r="O15" s="22">
        <v>1</v>
      </c>
      <c r="P15" s="22">
        <f t="shared" si="7"/>
        <v>3</v>
      </c>
      <c r="Q15" s="22">
        <v>1</v>
      </c>
      <c r="R15" s="22"/>
      <c r="S15" s="22">
        <f t="shared" si="8"/>
        <v>1</v>
      </c>
      <c r="T15" s="22">
        <v>3</v>
      </c>
      <c r="U15" s="22">
        <v>1</v>
      </c>
      <c r="V15" s="22">
        <f t="shared" si="9"/>
        <v>4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>
        <f t="shared" si="2"/>
        <v>10</v>
      </c>
      <c r="AJ15" s="22">
        <f t="shared" si="3"/>
        <v>14</v>
      </c>
      <c r="AK15" s="22">
        <f t="shared" si="4"/>
        <v>24</v>
      </c>
    </row>
    <row r="16" spans="1:37" s="34" customFormat="1" ht="12">
      <c r="A16" s="22">
        <v>7</v>
      </c>
      <c r="B16" s="22"/>
      <c r="C16" s="22">
        <v>4</v>
      </c>
      <c r="D16" s="22">
        <f t="shared" si="5"/>
        <v>4</v>
      </c>
      <c r="E16" s="35"/>
      <c r="F16" s="22"/>
      <c r="G16" s="22">
        <f t="shared" si="6"/>
        <v>0</v>
      </c>
      <c r="H16" s="35"/>
      <c r="I16" s="22"/>
      <c r="J16" s="22">
        <f t="shared" si="0"/>
        <v>0</v>
      </c>
      <c r="K16" s="35"/>
      <c r="L16" s="22"/>
      <c r="M16" s="22">
        <f t="shared" si="1"/>
        <v>0</v>
      </c>
      <c r="N16" s="22"/>
      <c r="O16" s="22">
        <v>1</v>
      </c>
      <c r="P16" s="22">
        <f t="shared" si="7"/>
        <v>1</v>
      </c>
      <c r="Q16" s="22"/>
      <c r="R16" s="22"/>
      <c r="S16" s="22">
        <f t="shared" si="8"/>
        <v>0</v>
      </c>
      <c r="T16" s="22"/>
      <c r="U16" s="22"/>
      <c r="V16" s="22">
        <f t="shared" si="9"/>
        <v>0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>
        <f t="shared" si="2"/>
        <v>0</v>
      </c>
      <c r="AJ16" s="22">
        <f t="shared" si="3"/>
        <v>5</v>
      </c>
      <c r="AK16" s="22">
        <f t="shared" si="4"/>
        <v>5</v>
      </c>
    </row>
    <row r="17" spans="1:37" s="34" customFormat="1" ht="12">
      <c r="A17" s="22">
        <v>8</v>
      </c>
      <c r="B17" s="22"/>
      <c r="C17" s="22">
        <v>8</v>
      </c>
      <c r="D17" s="22">
        <f t="shared" si="5"/>
        <v>8</v>
      </c>
      <c r="E17" s="22"/>
      <c r="F17" s="22">
        <v>2</v>
      </c>
      <c r="G17" s="22">
        <f t="shared" si="6"/>
        <v>2</v>
      </c>
      <c r="H17" s="35"/>
      <c r="I17" s="22"/>
      <c r="J17" s="22">
        <f t="shared" si="0"/>
        <v>0</v>
      </c>
      <c r="K17" s="35"/>
      <c r="L17" s="22">
        <v>2</v>
      </c>
      <c r="M17" s="22">
        <f t="shared" si="1"/>
        <v>2</v>
      </c>
      <c r="N17" s="22"/>
      <c r="O17" s="22">
        <v>1</v>
      </c>
      <c r="P17" s="22">
        <f t="shared" si="7"/>
        <v>1</v>
      </c>
      <c r="Q17" s="22"/>
      <c r="R17" s="22"/>
      <c r="S17" s="22">
        <f t="shared" si="8"/>
        <v>0</v>
      </c>
      <c r="T17" s="22"/>
      <c r="U17" s="22">
        <v>1</v>
      </c>
      <c r="V17" s="22">
        <f t="shared" si="9"/>
        <v>1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>
        <f t="shared" si="2"/>
        <v>0</v>
      </c>
      <c r="AJ17" s="22">
        <f t="shared" si="3"/>
        <v>14</v>
      </c>
      <c r="AK17" s="22">
        <f t="shared" si="4"/>
        <v>14</v>
      </c>
    </row>
    <row r="18" spans="1:37" s="34" customFormat="1" ht="12">
      <c r="A18" s="36" t="s">
        <v>0</v>
      </c>
      <c r="B18" s="22">
        <f>SUM(B9:B17)</f>
        <v>23</v>
      </c>
      <c r="C18" s="22">
        <f>SUM(C9:C17)</f>
        <v>88</v>
      </c>
      <c r="D18" s="23">
        <f t="shared" si="5"/>
        <v>111</v>
      </c>
      <c r="E18" s="22">
        <f>SUM(E9:E17)</f>
        <v>1</v>
      </c>
      <c r="F18" s="22">
        <f>SUM(F9:F17)</f>
        <v>13</v>
      </c>
      <c r="G18" s="23">
        <f t="shared" si="6"/>
        <v>14</v>
      </c>
      <c r="H18" s="22">
        <f>SUM(H9:H17)</f>
        <v>5</v>
      </c>
      <c r="I18" s="22">
        <f>SUM(I9:I17)</f>
        <v>3</v>
      </c>
      <c r="J18" s="23">
        <f t="shared" si="0"/>
        <v>8</v>
      </c>
      <c r="K18" s="22">
        <f aca="true" t="shared" si="10" ref="K18:R18">SUM(K9:K17)</f>
        <v>8</v>
      </c>
      <c r="L18" s="22">
        <f t="shared" si="10"/>
        <v>6</v>
      </c>
      <c r="M18" s="23">
        <f t="shared" si="10"/>
        <v>14</v>
      </c>
      <c r="N18" s="22">
        <f t="shared" si="10"/>
        <v>4</v>
      </c>
      <c r="O18" s="22">
        <f t="shared" si="10"/>
        <v>15</v>
      </c>
      <c r="P18" s="23">
        <f t="shared" si="10"/>
        <v>19</v>
      </c>
      <c r="Q18" s="22">
        <f t="shared" si="10"/>
        <v>4</v>
      </c>
      <c r="R18" s="22">
        <f t="shared" si="10"/>
        <v>8</v>
      </c>
      <c r="S18" s="23">
        <f t="shared" si="8"/>
        <v>12</v>
      </c>
      <c r="T18" s="22">
        <f aca="true" t="shared" si="11" ref="T18:AK18">SUM(T9:T17)</f>
        <v>4</v>
      </c>
      <c r="U18" s="22">
        <f t="shared" si="11"/>
        <v>10</v>
      </c>
      <c r="V18" s="23">
        <f t="shared" si="11"/>
        <v>14</v>
      </c>
      <c r="W18" s="22">
        <f t="shared" si="11"/>
        <v>0</v>
      </c>
      <c r="X18" s="22">
        <f t="shared" si="11"/>
        <v>0</v>
      </c>
      <c r="Y18" s="22">
        <f t="shared" si="11"/>
        <v>0</v>
      </c>
      <c r="Z18" s="22">
        <f t="shared" si="11"/>
        <v>0</v>
      </c>
      <c r="AA18" s="22">
        <f t="shared" si="11"/>
        <v>0</v>
      </c>
      <c r="AB18" s="22">
        <f t="shared" si="11"/>
        <v>0</v>
      </c>
      <c r="AC18" s="22">
        <f t="shared" si="11"/>
        <v>0</v>
      </c>
      <c r="AD18" s="22">
        <f t="shared" si="11"/>
        <v>0</v>
      </c>
      <c r="AE18" s="22">
        <f t="shared" si="11"/>
        <v>0</v>
      </c>
      <c r="AF18" s="22">
        <f t="shared" si="11"/>
        <v>0</v>
      </c>
      <c r="AG18" s="22">
        <f t="shared" si="11"/>
        <v>0</v>
      </c>
      <c r="AH18" s="22">
        <f t="shared" si="11"/>
        <v>0</v>
      </c>
      <c r="AI18" s="22">
        <f t="shared" si="11"/>
        <v>49</v>
      </c>
      <c r="AJ18" s="22">
        <f t="shared" si="11"/>
        <v>143</v>
      </c>
      <c r="AK18" s="23">
        <f t="shared" si="11"/>
        <v>192</v>
      </c>
    </row>
    <row r="19" spans="1:34" s="16" customFormat="1" ht="2.25" customHeight="1">
      <c r="A19" s="18"/>
      <c r="B19" s="18"/>
      <c r="C19" s="18"/>
      <c r="D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="16" customFormat="1" ht="13.5" customHeight="1">
      <c r="A20" s="12" t="s">
        <v>19</v>
      </c>
    </row>
    <row r="21" spans="1:37" s="19" customFormat="1" ht="11.25" customHeight="1">
      <c r="A21" s="7" t="s">
        <v>16</v>
      </c>
      <c r="B21" s="59" t="s">
        <v>1</v>
      </c>
      <c r="C21" s="60"/>
      <c r="D21" s="61"/>
      <c r="E21" s="62" t="s">
        <v>9</v>
      </c>
      <c r="F21" s="63"/>
      <c r="G21" s="64"/>
      <c r="H21" s="59" t="s">
        <v>3</v>
      </c>
      <c r="I21" s="60"/>
      <c r="J21" s="61"/>
      <c r="K21" s="59" t="s">
        <v>4</v>
      </c>
      <c r="L21" s="60"/>
      <c r="M21" s="61"/>
      <c r="N21" s="59" t="s">
        <v>5</v>
      </c>
      <c r="O21" s="60"/>
      <c r="P21" s="61"/>
      <c r="Q21" s="62" t="s">
        <v>8</v>
      </c>
      <c r="R21" s="63"/>
      <c r="S21" s="64"/>
      <c r="T21" s="62" t="s">
        <v>7</v>
      </c>
      <c r="U21" s="63"/>
      <c r="V21" s="64"/>
      <c r="AI21" s="59" t="s">
        <v>20</v>
      </c>
      <c r="AJ21" s="60"/>
      <c r="AK21" s="61"/>
    </row>
    <row r="22" spans="1:37" s="8" customFormat="1" ht="10.5" customHeight="1">
      <c r="A22" s="7"/>
      <c r="B22" s="59" t="s">
        <v>17</v>
      </c>
      <c r="C22" s="60"/>
      <c r="D22" s="61"/>
      <c r="E22" s="59" t="s">
        <v>17</v>
      </c>
      <c r="F22" s="60"/>
      <c r="G22" s="61"/>
      <c r="H22" s="59" t="s">
        <v>17</v>
      </c>
      <c r="I22" s="60"/>
      <c r="J22" s="61"/>
      <c r="K22" s="59" t="s">
        <v>17</v>
      </c>
      <c r="L22" s="60"/>
      <c r="M22" s="61"/>
      <c r="N22" s="59" t="s">
        <v>17</v>
      </c>
      <c r="O22" s="60"/>
      <c r="P22" s="61"/>
      <c r="Q22" s="59" t="s">
        <v>17</v>
      </c>
      <c r="R22" s="60"/>
      <c r="S22" s="61"/>
      <c r="T22" s="59" t="s">
        <v>17</v>
      </c>
      <c r="U22" s="60"/>
      <c r="V22" s="61"/>
      <c r="W22" s="59" t="s">
        <v>17</v>
      </c>
      <c r="X22" s="60"/>
      <c r="Y22" s="61"/>
      <c r="Z22" s="59" t="s">
        <v>17</v>
      </c>
      <c r="AA22" s="60"/>
      <c r="AB22" s="61"/>
      <c r="AC22" s="59" t="s">
        <v>17</v>
      </c>
      <c r="AD22" s="60"/>
      <c r="AE22" s="61"/>
      <c r="AF22" s="59" t="s">
        <v>17</v>
      </c>
      <c r="AG22" s="60"/>
      <c r="AH22" s="61"/>
      <c r="AI22" s="59" t="s">
        <v>17</v>
      </c>
      <c r="AJ22" s="60"/>
      <c r="AK22" s="61"/>
    </row>
    <row r="23" spans="1:37" s="5" customFormat="1" ht="32.25" customHeight="1">
      <c r="A23" s="2" t="s">
        <v>6</v>
      </c>
      <c r="B23" s="6" t="s">
        <v>18</v>
      </c>
      <c r="C23" s="6" t="s">
        <v>15</v>
      </c>
      <c r="D23" s="3" t="s">
        <v>2</v>
      </c>
      <c r="E23" s="6" t="s">
        <v>18</v>
      </c>
      <c r="F23" s="6" t="s">
        <v>15</v>
      </c>
      <c r="G23" s="3" t="s">
        <v>2</v>
      </c>
      <c r="H23" s="6" t="s">
        <v>18</v>
      </c>
      <c r="I23" s="6" t="s">
        <v>15</v>
      </c>
      <c r="J23" s="3" t="s">
        <v>2</v>
      </c>
      <c r="K23" s="6" t="s">
        <v>18</v>
      </c>
      <c r="L23" s="6" t="s">
        <v>15</v>
      </c>
      <c r="M23" s="3" t="s">
        <v>2</v>
      </c>
      <c r="N23" s="6" t="s">
        <v>18</v>
      </c>
      <c r="O23" s="6" t="s">
        <v>15</v>
      </c>
      <c r="P23" s="3" t="s">
        <v>2</v>
      </c>
      <c r="Q23" s="6" t="s">
        <v>18</v>
      </c>
      <c r="R23" s="6" t="s">
        <v>15</v>
      </c>
      <c r="S23" s="3" t="s">
        <v>2</v>
      </c>
      <c r="T23" s="6" t="s">
        <v>18</v>
      </c>
      <c r="U23" s="6" t="s">
        <v>15</v>
      </c>
      <c r="V23" s="3" t="s">
        <v>2</v>
      </c>
      <c r="W23" s="6" t="s">
        <v>18</v>
      </c>
      <c r="X23" s="6" t="s">
        <v>15</v>
      </c>
      <c r="Y23" s="3" t="s">
        <v>2</v>
      </c>
      <c r="Z23" s="10" t="s">
        <v>14</v>
      </c>
      <c r="AA23" s="10" t="s">
        <v>15</v>
      </c>
      <c r="AB23" s="3" t="s">
        <v>2</v>
      </c>
      <c r="AC23" s="10" t="s">
        <v>14</v>
      </c>
      <c r="AD23" s="10" t="s">
        <v>15</v>
      </c>
      <c r="AE23" s="3" t="s">
        <v>2</v>
      </c>
      <c r="AF23" s="10" t="s">
        <v>14</v>
      </c>
      <c r="AG23" s="10" t="s">
        <v>15</v>
      </c>
      <c r="AH23" s="3" t="s">
        <v>2</v>
      </c>
      <c r="AI23" s="6" t="s">
        <v>21</v>
      </c>
      <c r="AJ23" s="6" t="s">
        <v>15</v>
      </c>
      <c r="AK23" s="4" t="s">
        <v>2</v>
      </c>
    </row>
    <row r="24" spans="1:37" s="16" customFormat="1" ht="15.75" customHeight="1">
      <c r="A24" s="14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5"/>
      <c r="AJ24" s="15"/>
      <c r="AK24" s="15">
        <f aca="true" t="shared" si="12" ref="AK24:AK32">SUM(AI24:AJ24)</f>
        <v>0</v>
      </c>
    </row>
    <row r="25" spans="1:37" s="16" customFormat="1" ht="12">
      <c r="A25" s="14">
        <v>1</v>
      </c>
      <c r="B25" s="15">
        <v>4</v>
      </c>
      <c r="C25" s="15">
        <v>24</v>
      </c>
      <c r="D25" s="15">
        <f>SUM(B25:C25)</f>
        <v>28</v>
      </c>
      <c r="E25" s="15">
        <v>1</v>
      </c>
      <c r="F25" s="15">
        <v>7</v>
      </c>
      <c r="G25" s="15">
        <f>SUM(E25:F25)</f>
        <v>8</v>
      </c>
      <c r="H25" s="15">
        <v>3</v>
      </c>
      <c r="I25" s="15"/>
      <c r="J25" s="15">
        <f>SUM(H25:I25)</f>
        <v>3</v>
      </c>
      <c r="K25" s="15">
        <v>2</v>
      </c>
      <c r="L25" s="15">
        <v>11</v>
      </c>
      <c r="M25" s="15">
        <f>SUM(K25:L25)</f>
        <v>13</v>
      </c>
      <c r="N25" s="15">
        <v>1</v>
      </c>
      <c r="O25" s="15">
        <v>1</v>
      </c>
      <c r="P25" s="15">
        <f>SUM(N25:O25)</f>
        <v>2</v>
      </c>
      <c r="Q25" s="15"/>
      <c r="R25" s="15">
        <v>3</v>
      </c>
      <c r="S25" s="15">
        <f>SUM(Q25:R25)</f>
        <v>3</v>
      </c>
      <c r="T25" s="15">
        <v>1</v>
      </c>
      <c r="U25" s="15">
        <v>2</v>
      </c>
      <c r="V25" s="15">
        <f>SUM(T25:U25)</f>
        <v>3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5"/>
      <c r="AJ25" s="15">
        <v>17</v>
      </c>
      <c r="AK25" s="15">
        <f t="shared" si="12"/>
        <v>17</v>
      </c>
    </row>
    <row r="26" spans="1:37" s="16" customFormat="1" ht="12">
      <c r="A26" s="14">
        <v>2</v>
      </c>
      <c r="B26" s="15">
        <v>4</v>
      </c>
      <c r="C26" s="15">
        <v>8</v>
      </c>
      <c r="D26" s="15">
        <f aca="true" t="shared" si="13" ref="D26:D32">SUM(B26:C26)</f>
        <v>12</v>
      </c>
      <c r="E26" s="15">
        <v>1</v>
      </c>
      <c r="F26" s="15">
        <v>2</v>
      </c>
      <c r="G26" s="15">
        <f aca="true" t="shared" si="14" ref="G26:G33">SUM(E26:F26)</f>
        <v>3</v>
      </c>
      <c r="H26" s="15">
        <v>3</v>
      </c>
      <c r="I26" s="15">
        <v>2</v>
      </c>
      <c r="J26" s="15">
        <f>SUM(H26:I26)</f>
        <v>5</v>
      </c>
      <c r="K26" s="15">
        <v>6</v>
      </c>
      <c r="L26" s="15">
        <v>2</v>
      </c>
      <c r="M26" s="15">
        <f>SUM(K26:L26)</f>
        <v>8</v>
      </c>
      <c r="N26" s="15">
        <v>2</v>
      </c>
      <c r="O26" s="15">
        <v>1</v>
      </c>
      <c r="P26" s="15">
        <f aca="true" t="shared" si="15" ref="P26:P32">SUM(N26:O26)</f>
        <v>3</v>
      </c>
      <c r="Q26" s="15"/>
      <c r="R26" s="15">
        <v>3</v>
      </c>
      <c r="S26" s="15">
        <f aca="true" t="shared" si="16" ref="S26:S33">SUM(Q26:R26)</f>
        <v>3</v>
      </c>
      <c r="T26" s="15"/>
      <c r="U26" s="15">
        <v>4</v>
      </c>
      <c r="V26" s="15">
        <f aca="true" t="shared" si="17" ref="V26:V32">SUM(T26:U26)</f>
        <v>4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5"/>
      <c r="AJ26" s="15">
        <v>16</v>
      </c>
      <c r="AK26" s="15">
        <f t="shared" si="12"/>
        <v>16</v>
      </c>
    </row>
    <row r="27" spans="1:37" s="16" customFormat="1" ht="12">
      <c r="A27" s="14">
        <v>3</v>
      </c>
      <c r="B27" s="15">
        <v>5</v>
      </c>
      <c r="C27" s="15">
        <v>10</v>
      </c>
      <c r="D27" s="15">
        <f t="shared" si="13"/>
        <v>15</v>
      </c>
      <c r="E27" s="15"/>
      <c r="F27" s="15"/>
      <c r="G27" s="15">
        <f t="shared" si="14"/>
        <v>0</v>
      </c>
      <c r="H27" s="15"/>
      <c r="I27" s="15">
        <v>4</v>
      </c>
      <c r="J27" s="15">
        <f aca="true" t="shared" si="18" ref="J27:J33">SUM(H27:I27)</f>
        <v>4</v>
      </c>
      <c r="K27" s="15">
        <v>5</v>
      </c>
      <c r="L27" s="15">
        <v>3</v>
      </c>
      <c r="M27" s="15">
        <f aca="true" t="shared" si="19" ref="M27:M32">SUM(K27:L27)</f>
        <v>8</v>
      </c>
      <c r="N27" s="15">
        <v>2</v>
      </c>
      <c r="O27" s="15"/>
      <c r="P27" s="15">
        <f t="shared" si="15"/>
        <v>2</v>
      </c>
      <c r="Q27" s="15">
        <v>1</v>
      </c>
      <c r="R27" s="15">
        <v>1</v>
      </c>
      <c r="S27" s="15">
        <f t="shared" si="16"/>
        <v>2</v>
      </c>
      <c r="T27" s="15"/>
      <c r="U27" s="15">
        <v>1</v>
      </c>
      <c r="V27" s="15">
        <f t="shared" si="17"/>
        <v>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5"/>
      <c r="AJ27" s="15">
        <v>27</v>
      </c>
      <c r="AK27" s="15">
        <f t="shared" si="12"/>
        <v>27</v>
      </c>
    </row>
    <row r="28" spans="1:37" s="16" customFormat="1" ht="12">
      <c r="A28" s="14">
        <v>4</v>
      </c>
      <c r="B28" s="15">
        <v>3</v>
      </c>
      <c r="C28" s="15">
        <v>5</v>
      </c>
      <c r="D28" s="15">
        <f t="shared" si="13"/>
        <v>8</v>
      </c>
      <c r="E28" s="15"/>
      <c r="F28" s="15">
        <v>3</v>
      </c>
      <c r="G28" s="15">
        <f t="shared" si="14"/>
        <v>3</v>
      </c>
      <c r="H28" s="15"/>
      <c r="I28" s="15">
        <v>2</v>
      </c>
      <c r="J28" s="15">
        <f t="shared" si="18"/>
        <v>2</v>
      </c>
      <c r="K28" s="15">
        <v>3</v>
      </c>
      <c r="L28" s="15">
        <v>4</v>
      </c>
      <c r="M28" s="15">
        <f t="shared" si="19"/>
        <v>7</v>
      </c>
      <c r="N28" s="15">
        <v>2</v>
      </c>
      <c r="O28" s="15">
        <v>1</v>
      </c>
      <c r="P28" s="15">
        <f t="shared" si="15"/>
        <v>3</v>
      </c>
      <c r="Q28" s="15">
        <v>1</v>
      </c>
      <c r="R28" s="15"/>
      <c r="S28" s="15">
        <f t="shared" si="16"/>
        <v>1</v>
      </c>
      <c r="T28" s="15"/>
      <c r="U28" s="15">
        <v>1</v>
      </c>
      <c r="V28" s="15">
        <f t="shared" si="17"/>
        <v>1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5"/>
      <c r="AJ28" s="15">
        <v>21</v>
      </c>
      <c r="AK28" s="15">
        <f t="shared" si="12"/>
        <v>21</v>
      </c>
    </row>
    <row r="29" spans="1:37" s="16" customFormat="1" ht="12">
      <c r="A29" s="14">
        <v>5</v>
      </c>
      <c r="B29" s="15">
        <v>1</v>
      </c>
      <c r="C29" s="15">
        <v>5</v>
      </c>
      <c r="D29" s="15">
        <f t="shared" si="13"/>
        <v>6</v>
      </c>
      <c r="E29" s="15">
        <v>2</v>
      </c>
      <c r="F29" s="15"/>
      <c r="G29" s="15">
        <f t="shared" si="14"/>
        <v>2</v>
      </c>
      <c r="H29" s="15"/>
      <c r="I29" s="15"/>
      <c r="J29" s="15">
        <f t="shared" si="18"/>
        <v>0</v>
      </c>
      <c r="K29" s="15">
        <v>2</v>
      </c>
      <c r="L29" s="15">
        <v>2</v>
      </c>
      <c r="M29" s="15">
        <f t="shared" si="19"/>
        <v>4</v>
      </c>
      <c r="N29" s="15">
        <v>1</v>
      </c>
      <c r="O29" s="15">
        <v>2</v>
      </c>
      <c r="P29" s="15">
        <f t="shared" si="15"/>
        <v>3</v>
      </c>
      <c r="Q29" s="15"/>
      <c r="R29" s="15">
        <v>1</v>
      </c>
      <c r="S29" s="15">
        <f t="shared" si="16"/>
        <v>1</v>
      </c>
      <c r="T29" s="15"/>
      <c r="U29" s="15"/>
      <c r="V29" s="15">
        <f t="shared" si="17"/>
        <v>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5"/>
      <c r="AJ29" s="15">
        <v>18</v>
      </c>
      <c r="AK29" s="15">
        <f t="shared" si="12"/>
        <v>18</v>
      </c>
    </row>
    <row r="30" spans="1:37" s="16" customFormat="1" ht="12">
      <c r="A30" s="14">
        <v>6</v>
      </c>
      <c r="B30" s="15"/>
      <c r="C30" s="15">
        <v>4</v>
      </c>
      <c r="D30" s="15">
        <f t="shared" si="13"/>
        <v>4</v>
      </c>
      <c r="E30" s="15"/>
      <c r="F30" s="15"/>
      <c r="G30" s="15">
        <f t="shared" si="14"/>
        <v>0</v>
      </c>
      <c r="H30" s="15"/>
      <c r="I30" s="15"/>
      <c r="J30" s="15">
        <f t="shared" si="18"/>
        <v>0</v>
      </c>
      <c r="K30" s="15">
        <v>2</v>
      </c>
      <c r="L30" s="15">
        <v>1</v>
      </c>
      <c r="M30" s="15">
        <f t="shared" si="19"/>
        <v>3</v>
      </c>
      <c r="N30" s="15">
        <v>2</v>
      </c>
      <c r="O30" s="15"/>
      <c r="P30" s="15">
        <f t="shared" si="15"/>
        <v>2</v>
      </c>
      <c r="Q30" s="15"/>
      <c r="R30" s="15"/>
      <c r="S30" s="15">
        <f t="shared" si="16"/>
        <v>0</v>
      </c>
      <c r="T30" s="15">
        <v>1</v>
      </c>
      <c r="U30" s="15"/>
      <c r="V30" s="15">
        <f t="shared" si="17"/>
        <v>1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5"/>
      <c r="AJ30" s="15">
        <v>27</v>
      </c>
      <c r="AK30" s="15">
        <f t="shared" si="12"/>
        <v>27</v>
      </c>
    </row>
    <row r="31" spans="1:37" s="16" customFormat="1" ht="12">
      <c r="A31" s="14">
        <v>7</v>
      </c>
      <c r="B31" s="15"/>
      <c r="C31" s="15">
        <v>6</v>
      </c>
      <c r="D31" s="15">
        <f t="shared" si="13"/>
        <v>6</v>
      </c>
      <c r="E31" s="15"/>
      <c r="F31" s="15">
        <v>3</v>
      </c>
      <c r="G31" s="15">
        <f t="shared" si="14"/>
        <v>3</v>
      </c>
      <c r="H31" s="15"/>
      <c r="I31" s="15">
        <v>1</v>
      </c>
      <c r="J31" s="15">
        <f t="shared" si="18"/>
        <v>1</v>
      </c>
      <c r="K31" s="15"/>
      <c r="L31" s="15">
        <v>3</v>
      </c>
      <c r="M31" s="15">
        <f t="shared" si="19"/>
        <v>3</v>
      </c>
      <c r="N31" s="15"/>
      <c r="O31" s="15"/>
      <c r="P31" s="15">
        <f t="shared" si="15"/>
        <v>0</v>
      </c>
      <c r="Q31" s="15"/>
      <c r="R31" s="15"/>
      <c r="S31" s="15">
        <f t="shared" si="16"/>
        <v>0</v>
      </c>
      <c r="T31" s="15"/>
      <c r="U31" s="15"/>
      <c r="V31" s="15">
        <f t="shared" si="17"/>
        <v>0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5"/>
      <c r="AJ31" s="15">
        <v>17</v>
      </c>
      <c r="AK31" s="15">
        <f t="shared" si="12"/>
        <v>17</v>
      </c>
    </row>
    <row r="32" spans="1:37" s="16" customFormat="1" ht="12">
      <c r="A32" s="14">
        <v>8</v>
      </c>
      <c r="B32" s="15"/>
      <c r="C32" s="15">
        <v>5</v>
      </c>
      <c r="D32" s="15">
        <f t="shared" si="13"/>
        <v>5</v>
      </c>
      <c r="E32" s="15"/>
      <c r="F32" s="15">
        <v>1</v>
      </c>
      <c r="G32" s="15">
        <f t="shared" si="14"/>
        <v>1</v>
      </c>
      <c r="H32" s="15"/>
      <c r="I32" s="15"/>
      <c r="J32" s="15">
        <f t="shared" si="18"/>
        <v>0</v>
      </c>
      <c r="K32" s="15"/>
      <c r="L32" s="15">
        <v>2</v>
      </c>
      <c r="M32" s="15">
        <f t="shared" si="19"/>
        <v>2</v>
      </c>
      <c r="N32" s="15"/>
      <c r="O32" s="15">
        <v>1</v>
      </c>
      <c r="P32" s="15">
        <f t="shared" si="15"/>
        <v>1</v>
      </c>
      <c r="Q32" s="15"/>
      <c r="R32" s="15">
        <v>1</v>
      </c>
      <c r="S32" s="15">
        <f t="shared" si="16"/>
        <v>1</v>
      </c>
      <c r="T32" s="15"/>
      <c r="U32" s="15"/>
      <c r="V32" s="15">
        <f t="shared" si="17"/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5"/>
      <c r="AJ32" s="15">
        <v>21</v>
      </c>
      <c r="AK32" s="15">
        <f t="shared" si="12"/>
        <v>21</v>
      </c>
    </row>
    <row r="33" spans="1:37" s="16" customFormat="1" ht="12">
      <c r="A33" s="14" t="s">
        <v>0</v>
      </c>
      <c r="B33" s="15">
        <f>SUM(B24:B32)</f>
        <v>17</v>
      </c>
      <c r="C33" s="15">
        <f>SUM(C24:C32)</f>
        <v>67</v>
      </c>
      <c r="D33" s="15">
        <f>SUM(D24:D32)</f>
        <v>84</v>
      </c>
      <c r="E33" s="15">
        <f>SUM(E25:E32)</f>
        <v>4</v>
      </c>
      <c r="F33" s="15">
        <f>SUM(F25:F32)</f>
        <v>16</v>
      </c>
      <c r="G33" s="15">
        <f t="shared" si="14"/>
        <v>20</v>
      </c>
      <c r="H33" s="15">
        <f>SUM(H25:H32)</f>
        <v>6</v>
      </c>
      <c r="I33" s="15">
        <f>SUM(I25:I32)</f>
        <v>9</v>
      </c>
      <c r="J33" s="15">
        <f t="shared" si="18"/>
        <v>15</v>
      </c>
      <c r="K33" s="15">
        <f aca="true" t="shared" si="20" ref="K33:R33">SUM(K25:K32)</f>
        <v>20</v>
      </c>
      <c r="L33" s="15">
        <f t="shared" si="20"/>
        <v>28</v>
      </c>
      <c r="M33" s="15">
        <f t="shared" si="20"/>
        <v>48</v>
      </c>
      <c r="N33" s="15">
        <f t="shared" si="20"/>
        <v>10</v>
      </c>
      <c r="O33" s="15">
        <f t="shared" si="20"/>
        <v>6</v>
      </c>
      <c r="P33" s="15">
        <f t="shared" si="20"/>
        <v>16</v>
      </c>
      <c r="Q33" s="15">
        <f t="shared" si="20"/>
        <v>2</v>
      </c>
      <c r="R33" s="15">
        <f t="shared" si="20"/>
        <v>9</v>
      </c>
      <c r="S33" s="15">
        <f t="shared" si="16"/>
        <v>11</v>
      </c>
      <c r="T33" s="15">
        <f>SUM(T25:T32)</f>
        <v>2</v>
      </c>
      <c r="U33" s="15">
        <f>SUM(U25:U32)</f>
        <v>8</v>
      </c>
      <c r="V33" s="15">
        <f>SUM(V25:V32)</f>
        <v>10</v>
      </c>
      <c r="W33" s="15">
        <f aca="true" t="shared" si="21" ref="W33:AK33">SUM(W25:W32)</f>
        <v>0</v>
      </c>
      <c r="X33" s="15">
        <f t="shared" si="21"/>
        <v>0</v>
      </c>
      <c r="Y33" s="15">
        <f t="shared" si="21"/>
        <v>0</v>
      </c>
      <c r="Z33" s="15">
        <f t="shared" si="21"/>
        <v>0</v>
      </c>
      <c r="AA33" s="15">
        <f t="shared" si="21"/>
        <v>0</v>
      </c>
      <c r="AB33" s="15">
        <f t="shared" si="21"/>
        <v>0</v>
      </c>
      <c r="AC33" s="15">
        <f t="shared" si="21"/>
        <v>0</v>
      </c>
      <c r="AD33" s="15">
        <f t="shared" si="21"/>
        <v>0</v>
      </c>
      <c r="AE33" s="15">
        <f t="shared" si="21"/>
        <v>0</v>
      </c>
      <c r="AF33" s="15">
        <f t="shared" si="21"/>
        <v>0</v>
      </c>
      <c r="AG33" s="15">
        <f t="shared" si="21"/>
        <v>0</v>
      </c>
      <c r="AH33" s="15">
        <f t="shared" si="21"/>
        <v>0</v>
      </c>
      <c r="AI33" s="15">
        <f>SUM(AI25:AI32)</f>
        <v>0</v>
      </c>
      <c r="AJ33" s="15">
        <f>SUM(AJ25:AJ32)</f>
        <v>164</v>
      </c>
      <c r="AK33" s="15">
        <f t="shared" si="21"/>
        <v>164</v>
      </c>
    </row>
    <row r="34" spans="8:37" s="16" customFormat="1" ht="8.25" customHeight="1">
      <c r="H34" s="18"/>
      <c r="I34" s="18"/>
      <c r="J34" s="18"/>
      <c r="N34" s="18"/>
      <c r="O34" s="18"/>
      <c r="P34" s="18"/>
      <c r="Q34" s="18"/>
      <c r="R34" s="18"/>
      <c r="S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8" customFormat="1" ht="25.5" customHeight="1">
      <c r="A35" s="7" t="s">
        <v>16</v>
      </c>
      <c r="B35" s="62" t="s">
        <v>12</v>
      </c>
      <c r="C35" s="63"/>
      <c r="D35" s="64"/>
      <c r="E35" s="59" t="s">
        <v>13</v>
      </c>
      <c r="F35" s="60"/>
      <c r="G35" s="61"/>
      <c r="H35" s="75" t="s">
        <v>2</v>
      </c>
      <c r="I35" s="75"/>
      <c r="J35" s="7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</row>
    <row r="36" spans="1:37" s="8" customFormat="1" ht="11.25">
      <c r="A36" s="7"/>
      <c r="B36" s="59" t="s">
        <v>17</v>
      </c>
      <c r="C36" s="60"/>
      <c r="D36" s="61"/>
      <c r="E36" s="59" t="s">
        <v>17</v>
      </c>
      <c r="F36" s="60"/>
      <c r="G36" s="61"/>
      <c r="H36" s="59" t="s">
        <v>17</v>
      </c>
      <c r="I36" s="60"/>
      <c r="J36" s="6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</row>
    <row r="37" spans="1:37" s="16" customFormat="1" ht="33.75" customHeight="1">
      <c r="A37" s="2" t="s">
        <v>6</v>
      </c>
      <c r="B37" s="6" t="s">
        <v>18</v>
      </c>
      <c r="C37" s="6" t="s">
        <v>15</v>
      </c>
      <c r="D37" s="3" t="s">
        <v>2</v>
      </c>
      <c r="E37" s="6" t="s">
        <v>18</v>
      </c>
      <c r="F37" s="6" t="s">
        <v>15</v>
      </c>
      <c r="G37" s="3" t="s">
        <v>2</v>
      </c>
      <c r="H37" s="6" t="s">
        <v>18</v>
      </c>
      <c r="I37" s="6" t="s">
        <v>15</v>
      </c>
      <c r="J37" s="4" t="s">
        <v>2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16" customFormat="1" ht="13.5" customHeight="1">
      <c r="A38" s="14">
        <v>0</v>
      </c>
      <c r="B38" s="15"/>
      <c r="C38" s="15"/>
      <c r="D38" s="15"/>
      <c r="E38" s="15"/>
      <c r="F38" s="15"/>
      <c r="G38" s="15"/>
      <c r="H38" s="15">
        <f aca="true" t="shared" si="22" ref="H38:J39">B24+E24+H24+K24+N24+Q24+T24+AI24+B38+E38</f>
        <v>0</v>
      </c>
      <c r="I38" s="15">
        <f t="shared" si="22"/>
        <v>0</v>
      </c>
      <c r="J38" s="15">
        <f t="shared" si="22"/>
        <v>0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16" customFormat="1" ht="12">
      <c r="A39" s="14">
        <v>1</v>
      </c>
      <c r="B39" s="15"/>
      <c r="C39" s="15"/>
      <c r="D39" s="15">
        <f>SUM(B39:C39)</f>
        <v>0</v>
      </c>
      <c r="E39" s="15"/>
      <c r="F39" s="15">
        <v>12</v>
      </c>
      <c r="G39" s="15">
        <f>SUM(E39:F39)</f>
        <v>12</v>
      </c>
      <c r="H39" s="15">
        <f t="shared" si="22"/>
        <v>12</v>
      </c>
      <c r="I39" s="15">
        <f t="shared" si="22"/>
        <v>77</v>
      </c>
      <c r="J39" s="15">
        <f t="shared" si="22"/>
        <v>89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16" customFormat="1" ht="12">
      <c r="A40" s="14">
        <v>2</v>
      </c>
      <c r="B40" s="15"/>
      <c r="C40" s="15">
        <v>8</v>
      </c>
      <c r="D40" s="15">
        <f aca="true" t="shared" si="23" ref="D40:D46">SUM(B40:C40)</f>
        <v>8</v>
      </c>
      <c r="E40" s="15"/>
      <c r="F40" s="15">
        <v>11</v>
      </c>
      <c r="G40" s="15">
        <f aca="true" t="shared" si="24" ref="G40:G46">SUM(E40:F40)</f>
        <v>11</v>
      </c>
      <c r="H40" s="15">
        <f aca="true" t="shared" si="25" ref="H40:I47">B26+E26+H26+K26+N26+Q26+T26+AI26+B40+E40</f>
        <v>16</v>
      </c>
      <c r="I40" s="15">
        <f t="shared" si="25"/>
        <v>57</v>
      </c>
      <c r="J40" s="15">
        <f aca="true" t="shared" si="26" ref="J40:J46">D26+G26+J26+M26+P26+S26+V26+AK26+D40+G40</f>
        <v>73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s="16" customFormat="1" ht="12">
      <c r="A41" s="14">
        <v>3</v>
      </c>
      <c r="B41" s="15"/>
      <c r="C41" s="15"/>
      <c r="D41" s="15">
        <f t="shared" si="23"/>
        <v>0</v>
      </c>
      <c r="E41" s="15"/>
      <c r="F41" s="15"/>
      <c r="G41" s="15">
        <f t="shared" si="24"/>
        <v>0</v>
      </c>
      <c r="H41" s="15">
        <f t="shared" si="25"/>
        <v>13</v>
      </c>
      <c r="I41" s="15">
        <f t="shared" si="25"/>
        <v>46</v>
      </c>
      <c r="J41" s="15">
        <f t="shared" si="26"/>
        <v>59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s="16" customFormat="1" ht="12">
      <c r="A42" s="14">
        <v>4</v>
      </c>
      <c r="B42" s="15"/>
      <c r="C42" s="15">
        <v>10</v>
      </c>
      <c r="D42" s="15">
        <f t="shared" si="23"/>
        <v>10</v>
      </c>
      <c r="E42" s="15"/>
      <c r="F42" s="15">
        <v>25</v>
      </c>
      <c r="G42" s="15">
        <f t="shared" si="24"/>
        <v>25</v>
      </c>
      <c r="H42" s="15">
        <f t="shared" si="25"/>
        <v>9</v>
      </c>
      <c r="I42" s="15">
        <f t="shared" si="25"/>
        <v>72</v>
      </c>
      <c r="J42" s="15">
        <f t="shared" si="26"/>
        <v>81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16" customFormat="1" ht="12">
      <c r="A43" s="14">
        <v>5</v>
      </c>
      <c r="B43" s="15"/>
      <c r="C43" s="15"/>
      <c r="D43" s="15">
        <f t="shared" si="23"/>
        <v>0</v>
      </c>
      <c r="E43" s="15"/>
      <c r="F43" s="15">
        <v>10</v>
      </c>
      <c r="G43" s="15">
        <f t="shared" si="24"/>
        <v>10</v>
      </c>
      <c r="H43" s="15">
        <f t="shared" si="25"/>
        <v>6</v>
      </c>
      <c r="I43" s="15">
        <f t="shared" si="25"/>
        <v>38</v>
      </c>
      <c r="J43" s="15">
        <f t="shared" si="26"/>
        <v>44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s="16" customFormat="1" ht="12">
      <c r="A44" s="14">
        <v>6</v>
      </c>
      <c r="B44" s="15"/>
      <c r="C44" s="15">
        <v>18</v>
      </c>
      <c r="D44" s="15">
        <f t="shared" si="23"/>
        <v>18</v>
      </c>
      <c r="E44" s="15"/>
      <c r="F44" s="15">
        <v>17</v>
      </c>
      <c r="G44" s="15">
        <f t="shared" si="24"/>
        <v>17</v>
      </c>
      <c r="H44" s="15">
        <f t="shared" si="25"/>
        <v>5</v>
      </c>
      <c r="I44" s="15">
        <f t="shared" si="25"/>
        <v>67</v>
      </c>
      <c r="J44" s="15">
        <f t="shared" si="26"/>
        <v>72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s="16" customFormat="1" ht="12">
      <c r="A45" s="14">
        <v>7</v>
      </c>
      <c r="B45" s="15"/>
      <c r="C45" s="15"/>
      <c r="D45" s="15">
        <f t="shared" si="23"/>
        <v>0</v>
      </c>
      <c r="E45" s="15"/>
      <c r="F45" s="15">
        <v>10</v>
      </c>
      <c r="G45" s="15">
        <f t="shared" si="24"/>
        <v>10</v>
      </c>
      <c r="H45" s="15">
        <f t="shared" si="25"/>
        <v>0</v>
      </c>
      <c r="I45" s="15">
        <f t="shared" si="25"/>
        <v>40</v>
      </c>
      <c r="J45" s="15">
        <f t="shared" si="26"/>
        <v>40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16" customFormat="1" ht="12">
      <c r="A46" s="14">
        <v>8</v>
      </c>
      <c r="B46" s="15"/>
      <c r="C46" s="15"/>
      <c r="D46" s="15">
        <f t="shared" si="23"/>
        <v>0</v>
      </c>
      <c r="E46" s="15"/>
      <c r="F46" s="15"/>
      <c r="G46" s="15">
        <f t="shared" si="24"/>
        <v>0</v>
      </c>
      <c r="H46" s="15">
        <f t="shared" si="25"/>
        <v>0</v>
      </c>
      <c r="I46" s="15">
        <f t="shared" si="25"/>
        <v>31</v>
      </c>
      <c r="J46" s="15">
        <f t="shared" si="26"/>
        <v>31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s="16" customFormat="1" ht="13.5">
      <c r="A47" s="14" t="s">
        <v>0</v>
      </c>
      <c r="B47" s="11">
        <f>SUM(B39:B46)</f>
        <v>0</v>
      </c>
      <c r="C47" s="11">
        <f>SUM(C39:C46)</f>
        <v>36</v>
      </c>
      <c r="D47" s="11">
        <f>SUM(D39:D46)</f>
        <v>36</v>
      </c>
      <c r="E47" s="11">
        <f>SUM(E39:E46)</f>
        <v>0</v>
      </c>
      <c r="F47" s="11">
        <f>SUM(F39:F46)</f>
        <v>85</v>
      </c>
      <c r="G47" s="15">
        <f>SUM(G38:G46)</f>
        <v>85</v>
      </c>
      <c r="H47" s="15">
        <f t="shared" si="25"/>
        <v>61</v>
      </c>
      <c r="I47" s="15">
        <f t="shared" si="25"/>
        <v>428</v>
      </c>
      <c r="J47" s="23">
        <f>D33+G33+J33+M33+P33+S33+V33+AK33+D47+G47</f>
        <v>489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s="16" customFormat="1" ht="9.75" customHeight="1">
      <c r="A48" s="20"/>
      <c r="B48" s="21"/>
      <c r="C48" s="21"/>
      <c r="D48" s="21"/>
      <c r="E48" s="17"/>
      <c r="F48" s="17"/>
      <c r="G48" s="17"/>
      <c r="H48" s="21"/>
      <c r="I48" s="21"/>
      <c r="J48" s="21"/>
      <c r="K48" s="21"/>
      <c r="L48" s="21"/>
      <c r="M48" s="21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="16" customFormat="1" ht="12" hidden="1"/>
    <row r="50" s="13" customFormat="1" ht="14.25" customHeight="1">
      <c r="A50" s="12" t="s">
        <v>23</v>
      </c>
    </row>
    <row r="51" s="16" customFormat="1" ht="6" customHeight="1" hidden="1"/>
    <row r="52" spans="1:19" s="8" customFormat="1" ht="11.25" customHeight="1">
      <c r="A52" s="7" t="s">
        <v>16</v>
      </c>
      <c r="B52" s="59" t="s">
        <v>1</v>
      </c>
      <c r="C52" s="60"/>
      <c r="D52" s="61"/>
      <c r="E52" s="62" t="s">
        <v>9</v>
      </c>
      <c r="F52" s="63"/>
      <c r="G52" s="64"/>
      <c r="H52" s="59" t="s">
        <v>3</v>
      </c>
      <c r="I52" s="60"/>
      <c r="J52" s="61"/>
      <c r="K52" s="59" t="s">
        <v>4</v>
      </c>
      <c r="L52" s="60"/>
      <c r="M52" s="61"/>
      <c r="N52" s="59" t="s">
        <v>5</v>
      </c>
      <c r="O52" s="60"/>
      <c r="P52" s="61"/>
      <c r="Q52" s="62" t="s">
        <v>8</v>
      </c>
      <c r="R52" s="63"/>
      <c r="S52" s="64"/>
    </row>
    <row r="53" spans="1:19" s="8" customFormat="1" ht="12" customHeight="1">
      <c r="A53" s="7"/>
      <c r="B53" s="59" t="s">
        <v>17</v>
      </c>
      <c r="C53" s="60"/>
      <c r="D53" s="61"/>
      <c r="E53" s="59" t="s">
        <v>17</v>
      </c>
      <c r="F53" s="60"/>
      <c r="G53" s="61"/>
      <c r="H53" s="59" t="s">
        <v>17</v>
      </c>
      <c r="I53" s="60"/>
      <c r="J53" s="61"/>
      <c r="K53" s="59" t="s">
        <v>17</v>
      </c>
      <c r="L53" s="60"/>
      <c r="M53" s="61"/>
      <c r="N53" s="59" t="s">
        <v>17</v>
      </c>
      <c r="O53" s="60"/>
      <c r="P53" s="61"/>
      <c r="Q53" s="59" t="s">
        <v>17</v>
      </c>
      <c r="R53" s="60"/>
      <c r="S53" s="61"/>
    </row>
    <row r="54" spans="1:34" s="5" customFormat="1" ht="33.75" customHeight="1">
      <c r="A54" s="2" t="s">
        <v>6</v>
      </c>
      <c r="B54" s="6" t="s">
        <v>18</v>
      </c>
      <c r="C54" s="6" t="s">
        <v>15</v>
      </c>
      <c r="D54" s="3" t="s">
        <v>2</v>
      </c>
      <c r="E54" s="6" t="s">
        <v>18</v>
      </c>
      <c r="F54" s="6" t="s">
        <v>15</v>
      </c>
      <c r="G54" s="3" t="s">
        <v>2</v>
      </c>
      <c r="H54" s="6" t="s">
        <v>18</v>
      </c>
      <c r="I54" s="6" t="s">
        <v>15</v>
      </c>
      <c r="J54" s="3" t="s">
        <v>2</v>
      </c>
      <c r="K54" s="6" t="s">
        <v>18</v>
      </c>
      <c r="L54" s="6" t="s">
        <v>15</v>
      </c>
      <c r="M54" s="3" t="s">
        <v>2</v>
      </c>
      <c r="N54" s="6" t="s">
        <v>18</v>
      </c>
      <c r="O54" s="6" t="s">
        <v>15</v>
      </c>
      <c r="P54" s="3" t="s">
        <v>2</v>
      </c>
      <c r="Q54" s="6" t="s">
        <v>18</v>
      </c>
      <c r="R54" s="6" t="s">
        <v>15</v>
      </c>
      <c r="S54" s="4" t="s">
        <v>2</v>
      </c>
      <c r="W54" s="6" t="s">
        <v>18</v>
      </c>
      <c r="X54" s="6" t="s">
        <v>15</v>
      </c>
      <c r="Y54" s="3" t="s">
        <v>2</v>
      </c>
      <c r="Z54" s="10" t="s">
        <v>14</v>
      </c>
      <c r="AA54" s="10" t="s">
        <v>15</v>
      </c>
      <c r="AB54" s="3" t="s">
        <v>2</v>
      </c>
      <c r="AC54" s="10" t="s">
        <v>14</v>
      </c>
      <c r="AD54" s="10" t="s">
        <v>15</v>
      </c>
      <c r="AE54" s="3" t="s">
        <v>2</v>
      </c>
      <c r="AF54" s="10" t="s">
        <v>14</v>
      </c>
      <c r="AG54" s="10" t="s">
        <v>15</v>
      </c>
      <c r="AH54" s="3" t="s">
        <v>2</v>
      </c>
    </row>
    <row r="55" spans="1:19" s="16" customFormat="1" ht="14.25" customHeight="1">
      <c r="A55" s="58">
        <v>0</v>
      </c>
      <c r="B55" s="15">
        <f>B9+B24</f>
        <v>0</v>
      </c>
      <c r="C55" s="15">
        <f aca="true" t="shared" si="27" ref="C55:S56">C9+C24</f>
        <v>2</v>
      </c>
      <c r="D55" s="15">
        <f t="shared" si="27"/>
        <v>0</v>
      </c>
      <c r="E55" s="15">
        <f t="shared" si="27"/>
        <v>0</v>
      </c>
      <c r="F55" s="15">
        <f t="shared" si="27"/>
        <v>0</v>
      </c>
      <c r="G55" s="15">
        <f t="shared" si="27"/>
        <v>0</v>
      </c>
      <c r="H55" s="15">
        <f t="shared" si="27"/>
        <v>0</v>
      </c>
      <c r="I55" s="15">
        <f t="shared" si="27"/>
        <v>0</v>
      </c>
      <c r="J55" s="15">
        <f t="shared" si="27"/>
        <v>0</v>
      </c>
      <c r="K55" s="15">
        <f t="shared" si="27"/>
        <v>0</v>
      </c>
      <c r="L55" s="15">
        <f t="shared" si="27"/>
        <v>0</v>
      </c>
      <c r="M55" s="15">
        <f t="shared" si="27"/>
        <v>0</v>
      </c>
      <c r="N55" s="15">
        <f t="shared" si="27"/>
        <v>0</v>
      </c>
      <c r="O55" s="15">
        <f t="shared" si="27"/>
        <v>0</v>
      </c>
      <c r="P55" s="15">
        <f t="shared" si="27"/>
        <v>0</v>
      </c>
      <c r="Q55" s="15">
        <f t="shared" si="27"/>
        <v>0</v>
      </c>
      <c r="R55" s="15">
        <f t="shared" si="27"/>
        <v>1</v>
      </c>
      <c r="S55" s="15">
        <f t="shared" si="27"/>
        <v>0</v>
      </c>
    </row>
    <row r="56" spans="1:19" s="16" customFormat="1" ht="12">
      <c r="A56" s="15">
        <v>1</v>
      </c>
      <c r="B56" s="15">
        <f>B10+B25</f>
        <v>6</v>
      </c>
      <c r="C56" s="15">
        <f t="shared" si="27"/>
        <v>41</v>
      </c>
      <c r="D56" s="15">
        <f t="shared" si="27"/>
        <v>47</v>
      </c>
      <c r="E56" s="15">
        <f t="shared" si="27"/>
        <v>1</v>
      </c>
      <c r="F56" s="15">
        <f t="shared" si="27"/>
        <v>8</v>
      </c>
      <c r="G56" s="15">
        <f t="shared" si="27"/>
        <v>9</v>
      </c>
      <c r="H56" s="15">
        <f t="shared" si="27"/>
        <v>4</v>
      </c>
      <c r="I56" s="15">
        <f t="shared" si="27"/>
        <v>1</v>
      </c>
      <c r="J56" s="15">
        <f t="shared" si="27"/>
        <v>5</v>
      </c>
      <c r="K56" s="15">
        <f t="shared" si="27"/>
        <v>2</v>
      </c>
      <c r="L56" s="15">
        <f t="shared" si="27"/>
        <v>13</v>
      </c>
      <c r="M56" s="15">
        <f t="shared" si="27"/>
        <v>15</v>
      </c>
      <c r="N56" s="15">
        <f t="shared" si="27"/>
        <v>1</v>
      </c>
      <c r="O56" s="15">
        <f t="shared" si="27"/>
        <v>4</v>
      </c>
      <c r="P56" s="15">
        <f t="shared" si="27"/>
        <v>5</v>
      </c>
      <c r="Q56" s="15">
        <f t="shared" si="27"/>
        <v>0</v>
      </c>
      <c r="R56" s="15">
        <f t="shared" si="27"/>
        <v>6</v>
      </c>
      <c r="S56" s="15">
        <f t="shared" si="27"/>
        <v>6</v>
      </c>
    </row>
    <row r="57" spans="1:19" s="16" customFormat="1" ht="12">
      <c r="A57" s="15">
        <v>2</v>
      </c>
      <c r="B57" s="15">
        <f aca="true" t="shared" si="28" ref="B57:S57">B11+B26</f>
        <v>9</v>
      </c>
      <c r="C57" s="15">
        <f t="shared" si="28"/>
        <v>20</v>
      </c>
      <c r="D57" s="15">
        <f t="shared" si="28"/>
        <v>29</v>
      </c>
      <c r="E57" s="15">
        <f t="shared" si="28"/>
        <v>1</v>
      </c>
      <c r="F57" s="15">
        <f t="shared" si="28"/>
        <v>3</v>
      </c>
      <c r="G57" s="15">
        <f t="shared" si="28"/>
        <v>4</v>
      </c>
      <c r="H57" s="15">
        <f t="shared" si="28"/>
        <v>4</v>
      </c>
      <c r="I57" s="15">
        <f t="shared" si="28"/>
        <v>2</v>
      </c>
      <c r="J57" s="15">
        <f t="shared" si="28"/>
        <v>6</v>
      </c>
      <c r="K57" s="15">
        <f t="shared" si="28"/>
        <v>8</v>
      </c>
      <c r="L57" s="15">
        <f t="shared" si="28"/>
        <v>2</v>
      </c>
      <c r="M57" s="15">
        <f t="shared" si="28"/>
        <v>10</v>
      </c>
      <c r="N57" s="15">
        <f t="shared" si="28"/>
        <v>2</v>
      </c>
      <c r="O57" s="15">
        <f t="shared" si="28"/>
        <v>4</v>
      </c>
      <c r="P57" s="15">
        <f t="shared" si="28"/>
        <v>6</v>
      </c>
      <c r="Q57" s="15">
        <f t="shared" si="28"/>
        <v>1</v>
      </c>
      <c r="R57" s="15">
        <f t="shared" si="28"/>
        <v>3</v>
      </c>
      <c r="S57" s="15">
        <f t="shared" si="28"/>
        <v>4</v>
      </c>
    </row>
    <row r="58" spans="1:19" s="16" customFormat="1" ht="12">
      <c r="A58" s="15">
        <v>3</v>
      </c>
      <c r="B58" s="15">
        <f aca="true" t="shared" si="29" ref="B58:S58">B12+B27</f>
        <v>13</v>
      </c>
      <c r="C58" s="15">
        <f t="shared" si="29"/>
        <v>22</v>
      </c>
      <c r="D58" s="15">
        <f t="shared" si="29"/>
        <v>35</v>
      </c>
      <c r="E58" s="15">
        <f t="shared" si="29"/>
        <v>0</v>
      </c>
      <c r="F58" s="15">
        <f t="shared" si="29"/>
        <v>3</v>
      </c>
      <c r="G58" s="15">
        <f t="shared" si="29"/>
        <v>3</v>
      </c>
      <c r="H58" s="15">
        <f t="shared" si="29"/>
        <v>0</v>
      </c>
      <c r="I58" s="15">
        <f t="shared" si="29"/>
        <v>5</v>
      </c>
      <c r="J58" s="15">
        <f t="shared" si="29"/>
        <v>5</v>
      </c>
      <c r="K58" s="15">
        <f t="shared" si="29"/>
        <v>11</v>
      </c>
      <c r="L58" s="15">
        <f t="shared" si="29"/>
        <v>4</v>
      </c>
      <c r="M58" s="15">
        <f t="shared" si="29"/>
        <v>15</v>
      </c>
      <c r="N58" s="15">
        <f t="shared" si="29"/>
        <v>2</v>
      </c>
      <c r="O58" s="15">
        <f t="shared" si="29"/>
        <v>5</v>
      </c>
      <c r="P58" s="15">
        <f t="shared" si="29"/>
        <v>7</v>
      </c>
      <c r="Q58" s="15">
        <f t="shared" si="29"/>
        <v>2</v>
      </c>
      <c r="R58" s="15">
        <f t="shared" si="29"/>
        <v>3</v>
      </c>
      <c r="S58" s="15">
        <f t="shared" si="29"/>
        <v>5</v>
      </c>
    </row>
    <row r="59" spans="1:19" s="16" customFormat="1" ht="12">
      <c r="A59" s="15">
        <v>4</v>
      </c>
      <c r="B59" s="15">
        <f aca="true" t="shared" si="30" ref="B59:S60">B13+B28</f>
        <v>4</v>
      </c>
      <c r="C59" s="15">
        <f t="shared" si="30"/>
        <v>19</v>
      </c>
      <c r="D59" s="15">
        <f t="shared" si="30"/>
        <v>23</v>
      </c>
      <c r="E59" s="15">
        <f t="shared" si="30"/>
        <v>0</v>
      </c>
      <c r="F59" s="15">
        <f t="shared" si="30"/>
        <v>5</v>
      </c>
      <c r="G59" s="15">
        <f t="shared" si="30"/>
        <v>5</v>
      </c>
      <c r="H59" s="15">
        <f t="shared" si="30"/>
        <v>2</v>
      </c>
      <c r="I59" s="15">
        <f t="shared" si="30"/>
        <v>3</v>
      </c>
      <c r="J59" s="15">
        <f t="shared" si="30"/>
        <v>5</v>
      </c>
      <c r="K59" s="15">
        <f t="shared" si="30"/>
        <v>3</v>
      </c>
      <c r="L59" s="15">
        <f t="shared" si="30"/>
        <v>4</v>
      </c>
      <c r="M59" s="15">
        <f t="shared" si="30"/>
        <v>7</v>
      </c>
      <c r="N59" s="15">
        <f t="shared" si="30"/>
        <v>3</v>
      </c>
      <c r="O59" s="15">
        <f t="shared" si="30"/>
        <v>1</v>
      </c>
      <c r="P59" s="15">
        <f t="shared" si="30"/>
        <v>4</v>
      </c>
      <c r="Q59" s="15">
        <f t="shared" si="30"/>
        <v>2</v>
      </c>
      <c r="R59" s="15">
        <f t="shared" si="30"/>
        <v>2</v>
      </c>
      <c r="S59" s="15">
        <f t="shared" si="30"/>
        <v>4</v>
      </c>
    </row>
    <row r="60" spans="1:19" s="16" customFormat="1" ht="12">
      <c r="A60" s="15">
        <v>5</v>
      </c>
      <c r="B60" s="15">
        <f aca="true" t="shared" si="31" ref="B60:S60">B14+B29</f>
        <v>5</v>
      </c>
      <c r="C60" s="15">
        <f t="shared" si="31"/>
        <v>15</v>
      </c>
      <c r="D60" s="15">
        <f t="shared" si="31"/>
        <v>20</v>
      </c>
      <c r="E60" s="15">
        <f t="shared" si="31"/>
        <v>2</v>
      </c>
      <c r="F60" s="15">
        <f t="shared" si="30"/>
        <v>1</v>
      </c>
      <c r="G60" s="15">
        <f t="shared" si="31"/>
        <v>3</v>
      </c>
      <c r="H60" s="15">
        <f t="shared" si="31"/>
        <v>1</v>
      </c>
      <c r="I60" s="15">
        <f t="shared" si="31"/>
        <v>0</v>
      </c>
      <c r="J60" s="15">
        <f t="shared" si="31"/>
        <v>1</v>
      </c>
      <c r="K60" s="15">
        <f t="shared" si="31"/>
        <v>2</v>
      </c>
      <c r="L60" s="15">
        <f t="shared" si="31"/>
        <v>3</v>
      </c>
      <c r="M60" s="15">
        <f t="shared" si="31"/>
        <v>5</v>
      </c>
      <c r="N60" s="15">
        <f t="shared" si="31"/>
        <v>2</v>
      </c>
      <c r="O60" s="15">
        <f t="shared" si="31"/>
        <v>3</v>
      </c>
      <c r="P60" s="15">
        <f t="shared" si="31"/>
        <v>5</v>
      </c>
      <c r="Q60" s="15">
        <f t="shared" si="31"/>
        <v>0</v>
      </c>
      <c r="R60" s="15">
        <f t="shared" si="31"/>
        <v>1</v>
      </c>
      <c r="S60" s="15">
        <f t="shared" si="31"/>
        <v>1</v>
      </c>
    </row>
    <row r="61" spans="1:19" s="16" customFormat="1" ht="12">
      <c r="A61" s="15">
        <v>6</v>
      </c>
      <c r="B61" s="15">
        <f aca="true" t="shared" si="32" ref="B61:S61">B15+B30</f>
        <v>3</v>
      </c>
      <c r="C61" s="15">
        <f t="shared" si="32"/>
        <v>13</v>
      </c>
      <c r="D61" s="15">
        <f t="shared" si="32"/>
        <v>16</v>
      </c>
      <c r="E61" s="15">
        <f t="shared" si="32"/>
        <v>1</v>
      </c>
      <c r="F61" s="15">
        <f t="shared" si="32"/>
        <v>3</v>
      </c>
      <c r="G61" s="15">
        <f t="shared" si="32"/>
        <v>4</v>
      </c>
      <c r="H61" s="15">
        <f t="shared" si="32"/>
        <v>0</v>
      </c>
      <c r="I61" s="15">
        <f t="shared" si="32"/>
        <v>0</v>
      </c>
      <c r="J61" s="15">
        <f t="shared" si="32"/>
        <v>0</v>
      </c>
      <c r="K61" s="15">
        <f t="shared" si="32"/>
        <v>2</v>
      </c>
      <c r="L61" s="15">
        <f t="shared" si="32"/>
        <v>1</v>
      </c>
      <c r="M61" s="15">
        <f t="shared" si="32"/>
        <v>3</v>
      </c>
      <c r="N61" s="15">
        <f t="shared" si="32"/>
        <v>4</v>
      </c>
      <c r="O61" s="15">
        <f t="shared" si="32"/>
        <v>1</v>
      </c>
      <c r="P61" s="15">
        <f t="shared" si="32"/>
        <v>5</v>
      </c>
      <c r="Q61" s="15">
        <f t="shared" si="32"/>
        <v>1</v>
      </c>
      <c r="R61" s="15">
        <f t="shared" si="32"/>
        <v>0</v>
      </c>
      <c r="S61" s="15">
        <f t="shared" si="32"/>
        <v>1</v>
      </c>
    </row>
    <row r="62" spans="1:19" s="16" customFormat="1" ht="12">
      <c r="A62" s="15">
        <v>7</v>
      </c>
      <c r="B62" s="15">
        <f aca="true" t="shared" si="33" ref="B62:S63">B16+B31</f>
        <v>0</v>
      </c>
      <c r="C62" s="15">
        <f t="shared" si="33"/>
        <v>10</v>
      </c>
      <c r="D62" s="15">
        <f t="shared" si="33"/>
        <v>10</v>
      </c>
      <c r="E62" s="15">
        <f t="shared" si="33"/>
        <v>0</v>
      </c>
      <c r="F62" s="15">
        <f t="shared" si="33"/>
        <v>3</v>
      </c>
      <c r="G62" s="15">
        <f t="shared" si="33"/>
        <v>3</v>
      </c>
      <c r="H62" s="15">
        <f t="shared" si="33"/>
        <v>0</v>
      </c>
      <c r="I62" s="15">
        <f t="shared" si="33"/>
        <v>1</v>
      </c>
      <c r="J62" s="15">
        <f t="shared" si="33"/>
        <v>1</v>
      </c>
      <c r="K62" s="15">
        <f t="shared" si="33"/>
        <v>0</v>
      </c>
      <c r="L62" s="15">
        <f t="shared" si="33"/>
        <v>3</v>
      </c>
      <c r="M62" s="15">
        <f t="shared" si="33"/>
        <v>3</v>
      </c>
      <c r="N62" s="15">
        <f t="shared" si="33"/>
        <v>0</v>
      </c>
      <c r="O62" s="15">
        <f t="shared" si="33"/>
        <v>1</v>
      </c>
      <c r="P62" s="15">
        <f t="shared" si="33"/>
        <v>1</v>
      </c>
      <c r="Q62" s="15">
        <f t="shared" si="33"/>
        <v>0</v>
      </c>
      <c r="R62" s="15">
        <f t="shared" si="33"/>
        <v>0</v>
      </c>
      <c r="S62" s="15">
        <f t="shared" si="33"/>
        <v>0</v>
      </c>
    </row>
    <row r="63" spans="1:19" s="16" customFormat="1" ht="12">
      <c r="A63" s="15">
        <v>8</v>
      </c>
      <c r="B63" s="15">
        <f aca="true" t="shared" si="34" ref="B63:S63">B17+B32</f>
        <v>0</v>
      </c>
      <c r="C63" s="15">
        <f t="shared" si="34"/>
        <v>13</v>
      </c>
      <c r="D63" s="15">
        <f t="shared" si="34"/>
        <v>13</v>
      </c>
      <c r="E63" s="15">
        <f t="shared" si="34"/>
        <v>0</v>
      </c>
      <c r="F63" s="15">
        <f t="shared" si="34"/>
        <v>3</v>
      </c>
      <c r="G63" s="15">
        <f t="shared" si="34"/>
        <v>3</v>
      </c>
      <c r="H63" s="15">
        <f t="shared" si="34"/>
        <v>0</v>
      </c>
      <c r="I63" s="15">
        <f t="shared" si="34"/>
        <v>0</v>
      </c>
      <c r="J63" s="15">
        <f t="shared" si="34"/>
        <v>0</v>
      </c>
      <c r="K63" s="15">
        <f t="shared" si="34"/>
        <v>0</v>
      </c>
      <c r="L63" s="15">
        <f t="shared" si="34"/>
        <v>4</v>
      </c>
      <c r="M63" s="15">
        <f t="shared" si="33"/>
        <v>4</v>
      </c>
      <c r="N63" s="15">
        <f t="shared" si="34"/>
        <v>0</v>
      </c>
      <c r="O63" s="15">
        <f t="shared" si="33"/>
        <v>2</v>
      </c>
      <c r="P63" s="15">
        <f t="shared" si="33"/>
        <v>2</v>
      </c>
      <c r="Q63" s="15">
        <f t="shared" si="33"/>
        <v>0</v>
      </c>
      <c r="R63" s="15">
        <f t="shared" si="33"/>
        <v>1</v>
      </c>
      <c r="S63" s="15">
        <f t="shared" si="34"/>
        <v>1</v>
      </c>
    </row>
    <row r="64" spans="1:19" s="16" customFormat="1" ht="12">
      <c r="A64" s="9" t="s">
        <v>0</v>
      </c>
      <c r="B64" s="15">
        <f aca="true" t="shared" si="35" ref="B64:S64">B18+B33</f>
        <v>40</v>
      </c>
      <c r="C64" s="15">
        <f t="shared" si="35"/>
        <v>155</v>
      </c>
      <c r="D64" s="23">
        <f t="shared" si="35"/>
        <v>195</v>
      </c>
      <c r="E64" s="15">
        <f t="shared" si="35"/>
        <v>5</v>
      </c>
      <c r="F64" s="15">
        <f t="shared" si="35"/>
        <v>29</v>
      </c>
      <c r="G64" s="23">
        <f t="shared" si="35"/>
        <v>34</v>
      </c>
      <c r="H64" s="15">
        <f t="shared" si="35"/>
        <v>11</v>
      </c>
      <c r="I64" s="15">
        <f t="shared" si="35"/>
        <v>12</v>
      </c>
      <c r="J64" s="23">
        <f t="shared" si="35"/>
        <v>23</v>
      </c>
      <c r="K64" s="15">
        <f t="shared" si="35"/>
        <v>28</v>
      </c>
      <c r="L64" s="15">
        <f t="shared" si="35"/>
        <v>34</v>
      </c>
      <c r="M64" s="23">
        <f t="shared" si="35"/>
        <v>62</v>
      </c>
      <c r="N64" s="15">
        <f t="shared" si="35"/>
        <v>14</v>
      </c>
      <c r="O64" s="15">
        <f t="shared" si="35"/>
        <v>21</v>
      </c>
      <c r="P64" s="23">
        <f t="shared" si="35"/>
        <v>35</v>
      </c>
      <c r="Q64" s="15">
        <f t="shared" si="35"/>
        <v>6</v>
      </c>
      <c r="R64" s="15">
        <f t="shared" si="35"/>
        <v>17</v>
      </c>
      <c r="S64" s="23">
        <f t="shared" si="35"/>
        <v>23</v>
      </c>
    </row>
    <row r="65" ht="8.25" customHeight="1"/>
    <row r="66" spans="1:16" s="8" customFormat="1" ht="23.25" customHeight="1">
      <c r="A66" s="7" t="s">
        <v>16</v>
      </c>
      <c r="B66" s="62" t="s">
        <v>7</v>
      </c>
      <c r="C66" s="63"/>
      <c r="D66" s="64"/>
      <c r="E66" s="59" t="s">
        <v>10</v>
      </c>
      <c r="F66" s="60"/>
      <c r="G66" s="61"/>
      <c r="H66" s="62" t="s">
        <v>12</v>
      </c>
      <c r="I66" s="63"/>
      <c r="J66" s="64"/>
      <c r="K66" s="59" t="s">
        <v>13</v>
      </c>
      <c r="L66" s="60"/>
      <c r="M66" s="61"/>
      <c r="N66" s="75" t="s">
        <v>2</v>
      </c>
      <c r="O66" s="75"/>
      <c r="P66" s="75"/>
    </row>
    <row r="67" spans="1:16" s="8" customFormat="1" ht="11.25">
      <c r="A67" s="7"/>
      <c r="B67" s="59" t="s">
        <v>17</v>
      </c>
      <c r="C67" s="60"/>
      <c r="D67" s="61"/>
      <c r="E67" s="59" t="s">
        <v>17</v>
      </c>
      <c r="F67" s="60"/>
      <c r="G67" s="61"/>
      <c r="H67" s="59" t="s">
        <v>17</v>
      </c>
      <c r="I67" s="60"/>
      <c r="J67" s="61"/>
      <c r="K67" s="59" t="s">
        <v>17</v>
      </c>
      <c r="L67" s="60"/>
      <c r="M67" s="61"/>
      <c r="N67" s="59" t="s">
        <v>17</v>
      </c>
      <c r="O67" s="60"/>
      <c r="P67" s="61"/>
    </row>
    <row r="68" spans="1:16" ht="38.25">
      <c r="A68" s="2" t="s">
        <v>6</v>
      </c>
      <c r="B68" s="6" t="s">
        <v>18</v>
      </c>
      <c r="C68" s="6" t="s">
        <v>15</v>
      </c>
      <c r="D68" s="3" t="s">
        <v>2</v>
      </c>
      <c r="E68" s="6" t="s">
        <v>21</v>
      </c>
      <c r="F68" s="6" t="s">
        <v>15</v>
      </c>
      <c r="G68" s="3" t="s">
        <v>2</v>
      </c>
      <c r="H68" s="6" t="s">
        <v>18</v>
      </c>
      <c r="I68" s="6" t="s">
        <v>15</v>
      </c>
      <c r="J68" s="3" t="s">
        <v>2</v>
      </c>
      <c r="K68" s="6" t="s">
        <v>18</v>
      </c>
      <c r="L68" s="6" t="s">
        <v>15</v>
      </c>
      <c r="M68" s="3" t="s">
        <v>2</v>
      </c>
      <c r="N68" s="6" t="s">
        <v>18</v>
      </c>
      <c r="O68" s="6" t="s">
        <v>15</v>
      </c>
      <c r="P68" s="4" t="s">
        <v>2</v>
      </c>
    </row>
    <row r="69" spans="1:16" ht="12.75" customHeight="1">
      <c r="A69" s="58">
        <v>0</v>
      </c>
      <c r="B69" s="15">
        <f aca="true" t="shared" si="36" ref="B69:B78">T9+T24</f>
        <v>0</v>
      </c>
      <c r="C69" s="15">
        <f aca="true" t="shared" si="37" ref="C69:C78">U9+U24</f>
        <v>0</v>
      </c>
      <c r="D69" s="15">
        <f aca="true" t="shared" si="38" ref="D69:D78">V9+V24</f>
        <v>0</v>
      </c>
      <c r="E69" s="15">
        <f aca="true" t="shared" si="39" ref="E69:E78">W9+AI24</f>
        <v>0</v>
      </c>
      <c r="F69" s="15">
        <f aca="true" t="shared" si="40" ref="F69:F78">X9+AJ24</f>
        <v>0</v>
      </c>
      <c r="G69" s="15">
        <f aca="true" t="shared" si="41" ref="G69:G78">Y9+AK24</f>
        <v>0</v>
      </c>
      <c r="H69" s="15">
        <f aca="true" t="shared" si="42" ref="H69:H78">Z9+B38</f>
        <v>0</v>
      </c>
      <c r="I69" s="15">
        <f aca="true" t="shared" si="43" ref="I69:I78">AA9+C38</f>
        <v>0</v>
      </c>
      <c r="J69" s="15">
        <f aca="true" t="shared" si="44" ref="J69:J78">AB9+D38</f>
        <v>0</v>
      </c>
      <c r="K69" s="15">
        <f aca="true" t="shared" si="45" ref="K69:K78">AC9+E38</f>
        <v>0</v>
      </c>
      <c r="L69" s="15">
        <f aca="true" t="shared" si="46" ref="L69:L78">AD9+F38</f>
        <v>0</v>
      </c>
      <c r="M69" s="15">
        <f aca="true" t="shared" si="47" ref="M69:M78">AE9+G38</f>
        <v>0</v>
      </c>
      <c r="N69" s="15">
        <f aca="true" t="shared" si="48" ref="N69:P70">B55+E55+H55+K55+N55+Q55+B69+E69+H69+K69</f>
        <v>0</v>
      </c>
      <c r="O69" s="15">
        <f t="shared" si="48"/>
        <v>3</v>
      </c>
      <c r="P69" s="15">
        <f t="shared" si="48"/>
        <v>0</v>
      </c>
    </row>
    <row r="70" spans="1:16" ht="13.5">
      <c r="A70" s="15">
        <v>1</v>
      </c>
      <c r="B70" s="15">
        <f t="shared" si="36"/>
        <v>1</v>
      </c>
      <c r="C70" s="15">
        <f t="shared" si="37"/>
        <v>5</v>
      </c>
      <c r="D70" s="15">
        <f t="shared" si="38"/>
        <v>6</v>
      </c>
      <c r="E70" s="15">
        <f t="shared" si="39"/>
        <v>0</v>
      </c>
      <c r="F70" s="15">
        <f t="shared" si="40"/>
        <v>17</v>
      </c>
      <c r="G70" s="15">
        <f t="shared" si="41"/>
        <v>17</v>
      </c>
      <c r="H70" s="15">
        <f t="shared" si="42"/>
        <v>0</v>
      </c>
      <c r="I70" s="15">
        <f t="shared" si="43"/>
        <v>0</v>
      </c>
      <c r="J70" s="15">
        <f t="shared" si="44"/>
        <v>0</v>
      </c>
      <c r="K70" s="15">
        <f t="shared" si="45"/>
        <v>0</v>
      </c>
      <c r="L70" s="15">
        <f t="shared" si="46"/>
        <v>12</v>
      </c>
      <c r="M70" s="15">
        <f t="shared" si="47"/>
        <v>12</v>
      </c>
      <c r="N70" s="15">
        <f t="shared" si="48"/>
        <v>15</v>
      </c>
      <c r="O70" s="15">
        <f t="shared" si="48"/>
        <v>107</v>
      </c>
      <c r="P70" s="15">
        <f t="shared" si="48"/>
        <v>122</v>
      </c>
    </row>
    <row r="71" spans="1:16" ht="13.5">
      <c r="A71" s="15">
        <v>2</v>
      </c>
      <c r="B71" s="15">
        <f t="shared" si="36"/>
        <v>1</v>
      </c>
      <c r="C71" s="15">
        <f t="shared" si="37"/>
        <v>6</v>
      </c>
      <c r="D71" s="15">
        <f t="shared" si="38"/>
        <v>7</v>
      </c>
      <c r="E71" s="15">
        <f t="shared" si="39"/>
        <v>0</v>
      </c>
      <c r="F71" s="15">
        <f t="shared" si="40"/>
        <v>16</v>
      </c>
      <c r="G71" s="15">
        <f t="shared" si="41"/>
        <v>16</v>
      </c>
      <c r="H71" s="15">
        <f t="shared" si="42"/>
        <v>0</v>
      </c>
      <c r="I71" s="15">
        <f t="shared" si="43"/>
        <v>8</v>
      </c>
      <c r="J71" s="15">
        <f t="shared" si="44"/>
        <v>8</v>
      </c>
      <c r="K71" s="15">
        <f t="shared" si="45"/>
        <v>0</v>
      </c>
      <c r="L71" s="15">
        <f t="shared" si="46"/>
        <v>11</v>
      </c>
      <c r="M71" s="15">
        <f t="shared" si="47"/>
        <v>11</v>
      </c>
      <c r="N71" s="15">
        <f aca="true" t="shared" si="49" ref="N71:N77">B57+E57+H57+K57+N57+Q57+B71+E71+H71+K71</f>
        <v>26</v>
      </c>
      <c r="O71" s="15">
        <f aca="true" t="shared" si="50" ref="O71:O77">C57+F57+I57+L57+O57+R57+C71+F71+I71+L71</f>
        <v>75</v>
      </c>
      <c r="P71" s="15">
        <f aca="true" t="shared" si="51" ref="P71:P77">D57+G57+J57+M57+P57+S57+D71+G71+J71+M71</f>
        <v>101</v>
      </c>
    </row>
    <row r="72" spans="1:16" ht="13.5">
      <c r="A72" s="15">
        <v>3</v>
      </c>
      <c r="B72" s="15">
        <f t="shared" si="36"/>
        <v>0</v>
      </c>
      <c r="C72" s="15">
        <f t="shared" si="37"/>
        <v>3</v>
      </c>
      <c r="D72" s="15">
        <f t="shared" si="38"/>
        <v>3</v>
      </c>
      <c r="E72" s="15">
        <f t="shared" si="39"/>
        <v>0</v>
      </c>
      <c r="F72" s="15">
        <f t="shared" si="40"/>
        <v>27</v>
      </c>
      <c r="G72" s="15">
        <f t="shared" si="41"/>
        <v>27</v>
      </c>
      <c r="H72" s="15">
        <f t="shared" si="42"/>
        <v>0</v>
      </c>
      <c r="I72" s="15">
        <f t="shared" si="43"/>
        <v>0</v>
      </c>
      <c r="J72" s="15">
        <f t="shared" si="44"/>
        <v>0</v>
      </c>
      <c r="K72" s="15">
        <f t="shared" si="45"/>
        <v>0</v>
      </c>
      <c r="L72" s="15">
        <f t="shared" si="46"/>
        <v>0</v>
      </c>
      <c r="M72" s="15">
        <f t="shared" si="47"/>
        <v>0</v>
      </c>
      <c r="N72" s="15">
        <f t="shared" si="49"/>
        <v>28</v>
      </c>
      <c r="O72" s="15">
        <f t="shared" si="50"/>
        <v>72</v>
      </c>
      <c r="P72" s="15">
        <f t="shared" si="51"/>
        <v>100</v>
      </c>
    </row>
    <row r="73" spans="1:16" ht="13.5">
      <c r="A73" s="15">
        <v>4</v>
      </c>
      <c r="B73" s="15">
        <f t="shared" si="36"/>
        <v>0</v>
      </c>
      <c r="C73" s="15">
        <f t="shared" si="37"/>
        <v>1</v>
      </c>
      <c r="D73" s="15">
        <f t="shared" si="38"/>
        <v>1</v>
      </c>
      <c r="E73" s="15">
        <f t="shared" si="39"/>
        <v>0</v>
      </c>
      <c r="F73" s="15">
        <f t="shared" si="40"/>
        <v>21</v>
      </c>
      <c r="G73" s="15">
        <f t="shared" si="41"/>
        <v>21</v>
      </c>
      <c r="H73" s="15">
        <f t="shared" si="42"/>
        <v>0</v>
      </c>
      <c r="I73" s="15">
        <f t="shared" si="43"/>
        <v>10</v>
      </c>
      <c r="J73" s="15">
        <f t="shared" si="44"/>
        <v>10</v>
      </c>
      <c r="K73" s="15">
        <f t="shared" si="45"/>
        <v>0</v>
      </c>
      <c r="L73" s="15">
        <f t="shared" si="46"/>
        <v>25</v>
      </c>
      <c r="M73" s="15">
        <f t="shared" si="47"/>
        <v>25</v>
      </c>
      <c r="N73" s="15">
        <f t="shared" si="49"/>
        <v>14</v>
      </c>
      <c r="O73" s="15">
        <f t="shared" si="50"/>
        <v>91</v>
      </c>
      <c r="P73" s="15">
        <f t="shared" si="51"/>
        <v>105</v>
      </c>
    </row>
    <row r="74" spans="1:16" ht="13.5">
      <c r="A74" s="15">
        <v>5</v>
      </c>
      <c r="B74" s="15">
        <f t="shared" si="36"/>
        <v>0</v>
      </c>
      <c r="C74" s="15">
        <f t="shared" si="37"/>
        <v>1</v>
      </c>
      <c r="D74" s="15">
        <f t="shared" si="38"/>
        <v>1</v>
      </c>
      <c r="E74" s="15">
        <f t="shared" si="39"/>
        <v>0</v>
      </c>
      <c r="F74" s="15">
        <f t="shared" si="40"/>
        <v>18</v>
      </c>
      <c r="G74" s="15">
        <f t="shared" si="41"/>
        <v>18</v>
      </c>
      <c r="H74" s="15">
        <f t="shared" si="42"/>
        <v>0</v>
      </c>
      <c r="I74" s="15">
        <f t="shared" si="43"/>
        <v>0</v>
      </c>
      <c r="J74" s="15">
        <f t="shared" si="44"/>
        <v>0</v>
      </c>
      <c r="K74" s="15">
        <f t="shared" si="45"/>
        <v>0</v>
      </c>
      <c r="L74" s="15">
        <f t="shared" si="46"/>
        <v>10</v>
      </c>
      <c r="M74" s="15">
        <f t="shared" si="47"/>
        <v>10</v>
      </c>
      <c r="N74" s="15">
        <f t="shared" si="49"/>
        <v>12</v>
      </c>
      <c r="O74" s="15">
        <f t="shared" si="50"/>
        <v>52</v>
      </c>
      <c r="P74" s="15">
        <f t="shared" si="51"/>
        <v>64</v>
      </c>
    </row>
    <row r="75" spans="1:16" ht="13.5">
      <c r="A75" s="15">
        <v>6</v>
      </c>
      <c r="B75" s="15">
        <f t="shared" si="36"/>
        <v>4</v>
      </c>
      <c r="C75" s="15">
        <f t="shared" si="37"/>
        <v>1</v>
      </c>
      <c r="D75" s="15">
        <f t="shared" si="38"/>
        <v>5</v>
      </c>
      <c r="E75" s="15">
        <f t="shared" si="39"/>
        <v>0</v>
      </c>
      <c r="F75" s="15">
        <f t="shared" si="40"/>
        <v>27</v>
      </c>
      <c r="G75" s="15">
        <f t="shared" si="41"/>
        <v>27</v>
      </c>
      <c r="H75" s="15">
        <f t="shared" si="42"/>
        <v>0</v>
      </c>
      <c r="I75" s="15">
        <f t="shared" si="43"/>
        <v>18</v>
      </c>
      <c r="J75" s="15">
        <f t="shared" si="44"/>
        <v>18</v>
      </c>
      <c r="K75" s="15">
        <f t="shared" si="45"/>
        <v>0</v>
      </c>
      <c r="L75" s="15">
        <f t="shared" si="46"/>
        <v>17</v>
      </c>
      <c r="M75" s="15">
        <f t="shared" si="47"/>
        <v>17</v>
      </c>
      <c r="N75" s="15">
        <f t="shared" si="49"/>
        <v>15</v>
      </c>
      <c r="O75" s="15">
        <f t="shared" si="50"/>
        <v>81</v>
      </c>
      <c r="P75" s="15">
        <f t="shared" si="51"/>
        <v>96</v>
      </c>
    </row>
    <row r="76" spans="1:16" ht="13.5">
      <c r="A76" s="15">
        <v>7</v>
      </c>
      <c r="B76" s="15">
        <f t="shared" si="36"/>
        <v>0</v>
      </c>
      <c r="C76" s="15">
        <f t="shared" si="37"/>
        <v>0</v>
      </c>
      <c r="D76" s="15">
        <f t="shared" si="38"/>
        <v>0</v>
      </c>
      <c r="E76" s="15">
        <f t="shared" si="39"/>
        <v>0</v>
      </c>
      <c r="F76" s="15">
        <f t="shared" si="40"/>
        <v>17</v>
      </c>
      <c r="G76" s="15">
        <f t="shared" si="41"/>
        <v>17</v>
      </c>
      <c r="H76" s="15">
        <f t="shared" si="42"/>
        <v>0</v>
      </c>
      <c r="I76" s="15">
        <f t="shared" si="43"/>
        <v>0</v>
      </c>
      <c r="J76" s="15">
        <f t="shared" si="44"/>
        <v>0</v>
      </c>
      <c r="K76" s="15">
        <f t="shared" si="45"/>
        <v>0</v>
      </c>
      <c r="L76" s="15">
        <f t="shared" si="46"/>
        <v>10</v>
      </c>
      <c r="M76" s="15">
        <f t="shared" si="47"/>
        <v>10</v>
      </c>
      <c r="N76" s="15">
        <f t="shared" si="49"/>
        <v>0</v>
      </c>
      <c r="O76" s="15">
        <f t="shared" si="50"/>
        <v>45</v>
      </c>
      <c r="P76" s="15">
        <f t="shared" si="51"/>
        <v>45</v>
      </c>
    </row>
    <row r="77" spans="1:16" ht="13.5">
      <c r="A77" s="15">
        <v>8</v>
      </c>
      <c r="B77" s="15">
        <f t="shared" si="36"/>
        <v>0</v>
      </c>
      <c r="C77" s="15">
        <f t="shared" si="37"/>
        <v>1</v>
      </c>
      <c r="D77" s="15">
        <f t="shared" si="38"/>
        <v>1</v>
      </c>
      <c r="E77" s="15">
        <f t="shared" si="39"/>
        <v>0</v>
      </c>
      <c r="F77" s="15">
        <f t="shared" si="40"/>
        <v>21</v>
      </c>
      <c r="G77" s="15">
        <f t="shared" si="41"/>
        <v>21</v>
      </c>
      <c r="H77" s="15">
        <f t="shared" si="42"/>
        <v>0</v>
      </c>
      <c r="I77" s="15">
        <f t="shared" si="43"/>
        <v>0</v>
      </c>
      <c r="J77" s="15">
        <f t="shared" si="44"/>
        <v>0</v>
      </c>
      <c r="K77" s="15">
        <f t="shared" si="45"/>
        <v>0</v>
      </c>
      <c r="L77" s="15">
        <f t="shared" si="46"/>
        <v>0</v>
      </c>
      <c r="M77" s="15">
        <f t="shared" si="47"/>
        <v>0</v>
      </c>
      <c r="N77" s="15">
        <f t="shared" si="49"/>
        <v>0</v>
      </c>
      <c r="O77" s="15">
        <f t="shared" si="50"/>
        <v>45</v>
      </c>
      <c r="P77" s="15">
        <f t="shared" si="51"/>
        <v>45</v>
      </c>
    </row>
    <row r="78" spans="1:16" ht="13.5">
      <c r="A78" s="9" t="s">
        <v>0</v>
      </c>
      <c r="B78" s="15">
        <f t="shared" si="36"/>
        <v>6</v>
      </c>
      <c r="C78" s="15">
        <f t="shared" si="37"/>
        <v>18</v>
      </c>
      <c r="D78" s="23">
        <f t="shared" si="38"/>
        <v>24</v>
      </c>
      <c r="E78" s="15">
        <f t="shared" si="39"/>
        <v>0</v>
      </c>
      <c r="F78" s="15">
        <f t="shared" si="40"/>
        <v>164</v>
      </c>
      <c r="G78" s="23">
        <f t="shared" si="41"/>
        <v>164</v>
      </c>
      <c r="H78" s="15">
        <f t="shared" si="42"/>
        <v>0</v>
      </c>
      <c r="I78" s="15">
        <f t="shared" si="43"/>
        <v>36</v>
      </c>
      <c r="J78" s="23">
        <f t="shared" si="44"/>
        <v>36</v>
      </c>
      <c r="K78" s="15">
        <f t="shared" si="45"/>
        <v>0</v>
      </c>
      <c r="L78" s="15">
        <f t="shared" si="46"/>
        <v>85</v>
      </c>
      <c r="M78" s="23">
        <f t="shared" si="47"/>
        <v>85</v>
      </c>
      <c r="N78" s="15">
        <f>AI18+H47</f>
        <v>110</v>
      </c>
      <c r="O78" s="15">
        <f>AJ18+I47</f>
        <v>571</v>
      </c>
      <c r="P78" s="23">
        <f>AK18+J47</f>
        <v>681</v>
      </c>
    </row>
    <row r="79" ht="12.75" customHeight="1"/>
    <row r="80" spans="1:13" ht="13.5">
      <c r="A80" s="1" t="s">
        <v>37</v>
      </c>
      <c r="M80" s="1" t="s">
        <v>38</v>
      </c>
    </row>
  </sheetData>
  <sheetProtection/>
  <mergeCells count="72">
    <mergeCell ref="Q52:S52"/>
    <mergeCell ref="H21:J21"/>
    <mergeCell ref="B35:D35"/>
    <mergeCell ref="E35:G35"/>
    <mergeCell ref="B52:D52"/>
    <mergeCell ref="E52:G52"/>
    <mergeCell ref="B36:D36"/>
    <mergeCell ref="E36:G36"/>
    <mergeCell ref="B21:D21"/>
    <mergeCell ref="E21:G21"/>
    <mergeCell ref="N66:P66"/>
    <mergeCell ref="AI21:AK21"/>
    <mergeCell ref="H52:J52"/>
    <mergeCell ref="K52:M52"/>
    <mergeCell ref="H66:J66"/>
    <mergeCell ref="K66:M66"/>
    <mergeCell ref="H35:J35"/>
    <mergeCell ref="N52:P52"/>
    <mergeCell ref="T6:V6"/>
    <mergeCell ref="W6:Y6"/>
    <mergeCell ref="K21:M21"/>
    <mergeCell ref="T21:V21"/>
    <mergeCell ref="N21:P21"/>
    <mergeCell ref="Q21:S21"/>
    <mergeCell ref="N6:P6"/>
    <mergeCell ref="Q6:S6"/>
    <mergeCell ref="AF6:AH6"/>
    <mergeCell ref="AI6:AK6"/>
    <mergeCell ref="Z6:AB6"/>
    <mergeCell ref="AC6:AE6"/>
    <mergeCell ref="B6:D6"/>
    <mergeCell ref="E6:G6"/>
    <mergeCell ref="H6:J6"/>
    <mergeCell ref="K6:M6"/>
    <mergeCell ref="AF7:AH7"/>
    <mergeCell ref="AI7:AK7"/>
    <mergeCell ref="N7:P7"/>
    <mergeCell ref="Q7:S7"/>
    <mergeCell ref="T7:V7"/>
    <mergeCell ref="W7:Y7"/>
    <mergeCell ref="Z7:AB7"/>
    <mergeCell ref="AC7:AE7"/>
    <mergeCell ref="B7:D7"/>
    <mergeCell ref="E7:G7"/>
    <mergeCell ref="H7:J7"/>
    <mergeCell ref="K7:M7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I22:AK22"/>
    <mergeCell ref="H36:J36"/>
    <mergeCell ref="B53:D53"/>
    <mergeCell ref="E53:G53"/>
    <mergeCell ref="H53:J53"/>
    <mergeCell ref="N53:P53"/>
    <mergeCell ref="B66:D66"/>
    <mergeCell ref="E66:G66"/>
    <mergeCell ref="Q53:S53"/>
    <mergeCell ref="K53:M53"/>
    <mergeCell ref="N67:P67"/>
    <mergeCell ref="B67:D67"/>
    <mergeCell ref="E67:G67"/>
    <mergeCell ref="H67:J67"/>
    <mergeCell ref="K67:M67"/>
  </mergeCells>
  <printOptions/>
  <pageMargins left="0.5905511811023623" right="0.5905511811023623" top="0.31496062992125984" bottom="0.31496062992125984" header="0" footer="0"/>
  <pageSetup fitToHeight="2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2019-10-01T07:37:03Z</cp:lastPrinted>
  <dcterms:created xsi:type="dcterms:W3CDTF">2007-11-27T12:30:55Z</dcterms:created>
  <dcterms:modified xsi:type="dcterms:W3CDTF">2019-10-24T13:55:04Z</dcterms:modified>
  <cp:category/>
  <cp:version/>
  <cp:contentType/>
  <cp:contentStatus/>
</cp:coreProperties>
</file>