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92" activeTab="1"/>
  </bookViews>
  <sheets>
    <sheet name="пільги 2020-21" sheetId="1" r:id="rId1"/>
    <sheet name="учні 2020-2021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скрипка</t>
        </r>
      </text>
    </comment>
  </commentList>
</comments>
</file>

<file path=xl/sharedStrings.xml><?xml version="1.0" encoding="utf-8"?>
<sst xmlns="http://schemas.openxmlformats.org/spreadsheetml/2006/main" count="329" uniqueCount="42">
  <si>
    <t>Всього</t>
  </si>
  <si>
    <t>Фортепіано</t>
  </si>
  <si>
    <t>всього</t>
  </si>
  <si>
    <t>гітара</t>
  </si>
  <si>
    <t>вокал</t>
  </si>
  <si>
    <t>духові</t>
  </si>
  <si>
    <t>клас</t>
  </si>
  <si>
    <t>баян, акордеон</t>
  </si>
  <si>
    <t>бандура, домра</t>
  </si>
  <si>
    <t>струнно-смичкові</t>
  </si>
  <si>
    <t>художне</t>
  </si>
  <si>
    <t>літературне</t>
  </si>
  <si>
    <t>акторська майстерність</t>
  </si>
  <si>
    <t>хореографія</t>
  </si>
  <si>
    <t>6 років навчання</t>
  </si>
  <si>
    <t>8 років навчання</t>
  </si>
  <si>
    <t>фах</t>
  </si>
  <si>
    <t>кількість учнів</t>
  </si>
  <si>
    <t xml:space="preserve">6 років навчання </t>
  </si>
  <si>
    <t>художнє</t>
  </si>
  <si>
    <t xml:space="preserve">4 роки навчання </t>
  </si>
  <si>
    <t xml:space="preserve">1. Дитяча музична школа </t>
  </si>
  <si>
    <t>Разом школи естетичного виховання</t>
  </si>
  <si>
    <t>Діти-сироти</t>
  </si>
  <si>
    <t>100%- пільги</t>
  </si>
  <si>
    <t>50%- пільги</t>
  </si>
  <si>
    <t>Діти-інваліди</t>
  </si>
  <si>
    <t>Діти з багатодітних сімей</t>
  </si>
  <si>
    <t>Діти з малозапезпечених сімей</t>
  </si>
  <si>
    <t>Діти з сільської місцевості</t>
  </si>
  <si>
    <t>Діти, позбавлені батьківського піклування</t>
  </si>
  <si>
    <t>Діти учасників АТО на сході України</t>
  </si>
  <si>
    <t>Додаток 2  до рішення виконкому</t>
  </si>
  <si>
    <t>Додаток 1  до рішення виконкому</t>
  </si>
  <si>
    <t>Заступник міського голови</t>
  </si>
  <si>
    <t>Мережа та контингент учнів шкіл естетичного виховання на 2020/21 навчальний рік</t>
  </si>
  <si>
    <t xml:space="preserve">2.Веселівська дитяча музична школа </t>
  </si>
  <si>
    <t>3. Дитяча школа мистецтв</t>
  </si>
  <si>
    <t>Володимир СИРОВАТКА</t>
  </si>
  <si>
    <t>Пільговий контингент учнів шкіл естетичного виховання на 2020/21 навчальний рік</t>
  </si>
  <si>
    <t>від 27.10.2020     № 425</t>
  </si>
  <si>
    <t>від 27.10.2020        № 425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</si>
</sst>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5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sz val="11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8"/>
      <color rgb="FFFF0000"/>
      <name val="Arial Cyr"/>
      <family val="0"/>
    </font>
    <font>
      <sz val="11"/>
      <color rgb="FFFF0000"/>
      <name val="Arial Cyr"/>
      <family val="0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textRotation="90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3" fillId="34" borderId="12" xfId="0" applyFont="1" applyFill="1" applyBorder="1" applyAlignment="1">
      <alignment wrapText="1"/>
    </xf>
    <xf numFmtId="0" fontId="53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textRotation="90" wrapText="1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textRotation="90" wrapText="1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4" sqref="D4"/>
    </sheetView>
  </sheetViews>
  <sheetFormatPr defaultColWidth="9.125" defaultRowHeight="12.75"/>
  <cols>
    <col min="1" max="1" width="44.50390625" style="1" customWidth="1"/>
    <col min="2" max="2" width="14.375" style="1" customWidth="1"/>
    <col min="3" max="3" width="14.50390625" style="1" customWidth="1"/>
    <col min="4" max="4" width="9.875" style="28" customWidth="1"/>
    <col min="5" max="16384" width="9.125" style="1" customWidth="1"/>
  </cols>
  <sheetData>
    <row r="2" ht="15">
      <c r="B2" s="21" t="s">
        <v>32</v>
      </c>
    </row>
    <row r="3" ht="15">
      <c r="B3" s="21" t="s">
        <v>41</v>
      </c>
    </row>
    <row r="4" spans="1:4" s="21" customFormat="1" ht="22.5" customHeight="1">
      <c r="A4" s="25" t="s">
        <v>39</v>
      </c>
      <c r="B4" s="25"/>
      <c r="C4" s="22"/>
      <c r="D4" s="22"/>
    </row>
    <row r="5" s="21" customFormat="1" ht="14.25" customHeight="1">
      <c r="D5" s="22"/>
    </row>
    <row r="6" spans="1:4" s="21" customFormat="1" ht="15">
      <c r="A6" s="24" t="s">
        <v>21</v>
      </c>
      <c r="D6" s="22"/>
    </row>
    <row r="7" spans="1:4" s="16" customFormat="1" ht="18" customHeight="1">
      <c r="A7" s="32"/>
      <c r="B7" s="33" t="s">
        <v>24</v>
      </c>
      <c r="C7" s="33" t="s">
        <v>25</v>
      </c>
      <c r="D7" s="26" t="s">
        <v>0</v>
      </c>
    </row>
    <row r="8" spans="1:4" s="23" customFormat="1" ht="15">
      <c r="A8" s="34" t="s">
        <v>23</v>
      </c>
      <c r="B8" s="30"/>
      <c r="C8" s="30"/>
      <c r="D8" s="30"/>
    </row>
    <row r="9" spans="1:4" s="16" customFormat="1" ht="15">
      <c r="A9" s="34" t="s">
        <v>26</v>
      </c>
      <c r="B9" s="27">
        <v>6</v>
      </c>
      <c r="C9" s="27"/>
      <c r="D9" s="30">
        <f aca="true" t="shared" si="0" ref="D9:D14">B9+C9</f>
        <v>6</v>
      </c>
    </row>
    <row r="10" spans="1:4" s="16" customFormat="1" ht="15">
      <c r="A10" s="26" t="s">
        <v>27</v>
      </c>
      <c r="B10" s="27">
        <v>33</v>
      </c>
      <c r="C10" s="27"/>
      <c r="D10" s="30">
        <f t="shared" si="0"/>
        <v>33</v>
      </c>
    </row>
    <row r="11" spans="1:4" s="16" customFormat="1" ht="15">
      <c r="A11" s="26" t="s">
        <v>30</v>
      </c>
      <c r="B11" s="27"/>
      <c r="C11" s="27"/>
      <c r="D11" s="30">
        <v>0</v>
      </c>
    </row>
    <row r="12" spans="1:4" s="16" customFormat="1" ht="15">
      <c r="A12" s="26" t="s">
        <v>28</v>
      </c>
      <c r="B12" s="27">
        <v>4</v>
      </c>
      <c r="C12" s="27"/>
      <c r="D12" s="30">
        <f t="shared" si="0"/>
        <v>4</v>
      </c>
    </row>
    <row r="13" spans="1:4" s="16" customFormat="1" ht="15">
      <c r="A13" s="26" t="s">
        <v>31</v>
      </c>
      <c r="B13" s="27">
        <v>4</v>
      </c>
      <c r="C13" s="27"/>
      <c r="D13" s="30">
        <f t="shared" si="0"/>
        <v>4</v>
      </c>
    </row>
    <row r="14" spans="1:4" s="16" customFormat="1" ht="15">
      <c r="A14" s="26" t="s">
        <v>29</v>
      </c>
      <c r="B14" s="27"/>
      <c r="C14" s="27"/>
      <c r="D14" s="30">
        <f t="shared" si="0"/>
        <v>0</v>
      </c>
    </row>
    <row r="15" spans="1:4" s="13" customFormat="1" ht="15">
      <c r="A15" s="35" t="s">
        <v>0</v>
      </c>
      <c r="B15" s="31">
        <f>SUM(B8:B14)</f>
        <v>47</v>
      </c>
      <c r="C15" s="31"/>
      <c r="D15" s="31">
        <f>SUM(D8:D14)</f>
        <v>47</v>
      </c>
    </row>
    <row r="16" spans="1:4" s="13" customFormat="1" ht="8.25" customHeight="1">
      <c r="A16" s="43"/>
      <c r="B16" s="36"/>
      <c r="C16" s="36"/>
      <c r="D16" s="36"/>
    </row>
    <row r="17" spans="1:4" s="21" customFormat="1" ht="19.5" customHeight="1">
      <c r="A17" s="24" t="s">
        <v>36</v>
      </c>
      <c r="D17" s="22"/>
    </row>
    <row r="18" spans="1:4" s="16" customFormat="1" ht="15.75" customHeight="1">
      <c r="A18" s="32"/>
      <c r="B18" s="33" t="s">
        <v>24</v>
      </c>
      <c r="C18" s="33" t="s">
        <v>25</v>
      </c>
      <c r="D18" s="26" t="s">
        <v>0</v>
      </c>
    </row>
    <row r="19" spans="1:4" s="16" customFormat="1" ht="16.5" customHeight="1">
      <c r="A19" s="34" t="s">
        <v>23</v>
      </c>
      <c r="B19" s="27">
        <v>1</v>
      </c>
      <c r="C19" s="27"/>
      <c r="D19" s="30">
        <f>B19+C19</f>
        <v>1</v>
      </c>
    </row>
    <row r="20" spans="1:4" s="16" customFormat="1" ht="17.25" customHeight="1">
      <c r="A20" s="34" t="s">
        <v>26</v>
      </c>
      <c r="B20" s="27"/>
      <c r="C20" s="27"/>
      <c r="D20" s="30"/>
    </row>
    <row r="21" spans="1:4" s="16" customFormat="1" ht="15.75" customHeight="1">
      <c r="A21" s="26" t="s">
        <v>27</v>
      </c>
      <c r="B21" s="27">
        <v>23</v>
      </c>
      <c r="C21" s="27"/>
      <c r="D21" s="30">
        <f>B21+C21</f>
        <v>23</v>
      </c>
    </row>
    <row r="22" spans="1:4" s="16" customFormat="1" ht="14.25" customHeight="1">
      <c r="A22" s="33" t="s">
        <v>30</v>
      </c>
      <c r="B22" s="27">
        <v>1</v>
      </c>
      <c r="C22" s="27"/>
      <c r="D22" s="30">
        <f>B22</f>
        <v>1</v>
      </c>
    </row>
    <row r="23" spans="1:4" s="52" customFormat="1" ht="15.75" customHeight="1">
      <c r="A23" s="50" t="s">
        <v>28</v>
      </c>
      <c r="B23" s="51">
        <v>1</v>
      </c>
      <c r="C23" s="51"/>
      <c r="D23" s="51">
        <f>B23</f>
        <v>1</v>
      </c>
    </row>
    <row r="24" spans="1:4" s="52" customFormat="1" ht="17.25" customHeight="1">
      <c r="A24" s="53" t="s">
        <v>31</v>
      </c>
      <c r="B24" s="51">
        <v>2</v>
      </c>
      <c r="C24" s="51"/>
      <c r="D24" s="51">
        <f>B24</f>
        <v>2</v>
      </c>
    </row>
    <row r="25" spans="1:4" s="17" customFormat="1" ht="15.75" customHeight="1">
      <c r="A25" s="26" t="s">
        <v>29</v>
      </c>
      <c r="B25" s="54"/>
      <c r="C25" s="54"/>
      <c r="D25" s="30"/>
    </row>
    <row r="26" spans="1:4" s="13" customFormat="1" ht="16.5" customHeight="1">
      <c r="A26" s="35" t="s">
        <v>0</v>
      </c>
      <c r="B26" s="31">
        <f>SUM(B19:B24)</f>
        <v>28</v>
      </c>
      <c r="C26" s="31"/>
      <c r="D26" s="31">
        <f>SUM(D19:D25)</f>
        <v>28</v>
      </c>
    </row>
    <row r="27" spans="1:4" s="16" customFormat="1" ht="12" customHeight="1">
      <c r="A27" s="17"/>
      <c r="B27" s="17"/>
      <c r="C27" s="17"/>
      <c r="D27" s="28"/>
    </row>
    <row r="28" spans="1:4" s="16" customFormat="1" ht="17.25" customHeight="1">
      <c r="A28" s="12" t="s">
        <v>37</v>
      </c>
      <c r="D28" s="28"/>
    </row>
    <row r="29" s="16" customFormat="1" ht="6.75" customHeight="1">
      <c r="D29" s="28"/>
    </row>
    <row r="30" spans="1:4" s="52" customFormat="1" ht="25.5" customHeight="1">
      <c r="A30" s="78"/>
      <c r="B30" s="53" t="s">
        <v>24</v>
      </c>
      <c r="C30" s="53" t="s">
        <v>25</v>
      </c>
      <c r="D30" s="50" t="s">
        <v>0</v>
      </c>
    </row>
    <row r="31" spans="1:4" s="52" customFormat="1" ht="15">
      <c r="A31" s="50" t="s">
        <v>23</v>
      </c>
      <c r="B31" s="51">
        <v>2</v>
      </c>
      <c r="C31" s="51"/>
      <c r="D31" s="51">
        <f aca="true" t="shared" si="1" ref="D31:D37">B31+C31</f>
        <v>2</v>
      </c>
    </row>
    <row r="32" spans="1:4" s="52" customFormat="1" ht="15">
      <c r="A32" s="50" t="s">
        <v>26</v>
      </c>
      <c r="B32" s="51">
        <v>4</v>
      </c>
      <c r="C32" s="51"/>
      <c r="D32" s="51">
        <f t="shared" si="1"/>
        <v>4</v>
      </c>
    </row>
    <row r="33" spans="1:4" s="52" customFormat="1" ht="15">
      <c r="A33" s="50" t="s">
        <v>27</v>
      </c>
      <c r="B33" s="51">
        <v>56</v>
      </c>
      <c r="C33" s="51"/>
      <c r="D33" s="51">
        <f t="shared" si="1"/>
        <v>56</v>
      </c>
    </row>
    <row r="34" spans="1:4" s="52" customFormat="1" ht="15">
      <c r="A34" s="50" t="s">
        <v>30</v>
      </c>
      <c r="B34" s="51">
        <v>1</v>
      </c>
      <c r="C34" s="51"/>
      <c r="D34" s="51">
        <f t="shared" si="1"/>
        <v>1</v>
      </c>
    </row>
    <row r="35" spans="1:4" s="52" customFormat="1" ht="15">
      <c r="A35" s="50" t="s">
        <v>28</v>
      </c>
      <c r="B35" s="51"/>
      <c r="C35" s="51"/>
      <c r="D35" s="51"/>
    </row>
    <row r="36" spans="1:4" s="52" customFormat="1" ht="15">
      <c r="A36" s="50" t="s">
        <v>31</v>
      </c>
      <c r="B36" s="51">
        <v>1</v>
      </c>
      <c r="C36" s="51"/>
      <c r="D36" s="51">
        <f>B36</f>
        <v>1</v>
      </c>
    </row>
    <row r="37" spans="1:4" s="52" customFormat="1" ht="15">
      <c r="A37" s="50" t="s">
        <v>29</v>
      </c>
      <c r="B37" s="51"/>
      <c r="C37" s="51">
        <v>45</v>
      </c>
      <c r="D37" s="51">
        <f t="shared" si="1"/>
        <v>45</v>
      </c>
    </row>
    <row r="38" spans="1:4" s="81" customFormat="1" ht="15">
      <c r="A38" s="79" t="s">
        <v>0</v>
      </c>
      <c r="B38" s="80">
        <f>SUM(B31:B37)</f>
        <v>64</v>
      </c>
      <c r="C38" s="80">
        <f>SUM(C31:C37)</f>
        <v>45</v>
      </c>
      <c r="D38" s="80">
        <f>SUM(D31:D37)</f>
        <v>109</v>
      </c>
    </row>
    <row r="39" spans="1:4" s="38" customFormat="1" ht="9.75" customHeight="1">
      <c r="A39" s="37"/>
      <c r="B39" s="42"/>
      <c r="C39" s="42"/>
      <c r="D39" s="37"/>
    </row>
    <row r="40" spans="1:4" s="13" customFormat="1" ht="15">
      <c r="A40" s="12" t="s">
        <v>22</v>
      </c>
      <c r="D40" s="29"/>
    </row>
    <row r="41" spans="1:4" s="16" customFormat="1" ht="18.75" customHeight="1">
      <c r="A41" s="32"/>
      <c r="B41" s="33" t="s">
        <v>24</v>
      </c>
      <c r="C41" s="33" t="s">
        <v>25</v>
      </c>
      <c r="D41" s="26" t="s">
        <v>0</v>
      </c>
    </row>
    <row r="42" spans="1:4" s="23" customFormat="1" ht="15">
      <c r="A42" s="34" t="s">
        <v>23</v>
      </c>
      <c r="B42" s="30">
        <f>B8+B19+B31</f>
        <v>3</v>
      </c>
      <c r="C42" s="30"/>
      <c r="D42" s="30">
        <f aca="true" t="shared" si="2" ref="D42:D48">B42+C42</f>
        <v>3</v>
      </c>
    </row>
    <row r="43" spans="1:4" s="16" customFormat="1" ht="15">
      <c r="A43" s="34" t="s">
        <v>26</v>
      </c>
      <c r="B43" s="30">
        <f aca="true" t="shared" si="3" ref="B43:B48">B9+B20+B32</f>
        <v>10</v>
      </c>
      <c r="C43" s="27"/>
      <c r="D43" s="30">
        <f t="shared" si="2"/>
        <v>10</v>
      </c>
    </row>
    <row r="44" spans="1:4" s="16" customFormat="1" ht="15">
      <c r="A44" s="26" t="s">
        <v>27</v>
      </c>
      <c r="B44" s="30">
        <f t="shared" si="3"/>
        <v>112</v>
      </c>
      <c r="C44" s="27"/>
      <c r="D44" s="30">
        <f t="shared" si="2"/>
        <v>112</v>
      </c>
    </row>
    <row r="45" spans="1:4" s="16" customFormat="1" ht="15">
      <c r="A45" s="26" t="s">
        <v>30</v>
      </c>
      <c r="B45" s="30">
        <f t="shared" si="3"/>
        <v>2</v>
      </c>
      <c r="C45" s="27"/>
      <c r="D45" s="30">
        <f t="shared" si="2"/>
        <v>2</v>
      </c>
    </row>
    <row r="46" spans="1:4" s="16" customFormat="1" ht="15">
      <c r="A46" s="26" t="s">
        <v>28</v>
      </c>
      <c r="B46" s="30">
        <f t="shared" si="3"/>
        <v>5</v>
      </c>
      <c r="C46" s="27"/>
      <c r="D46" s="30">
        <f t="shared" si="2"/>
        <v>5</v>
      </c>
    </row>
    <row r="47" spans="1:4" s="16" customFormat="1" ht="15">
      <c r="A47" s="26" t="str">
        <f>A36</f>
        <v>Діти учасників АТО на сході України</v>
      </c>
      <c r="B47" s="30">
        <f t="shared" si="3"/>
        <v>7</v>
      </c>
      <c r="C47" s="27"/>
      <c r="D47" s="30">
        <f>B47</f>
        <v>7</v>
      </c>
    </row>
    <row r="48" spans="1:4" s="16" customFormat="1" ht="15">
      <c r="A48" s="26" t="s">
        <v>29</v>
      </c>
      <c r="B48" s="30">
        <f t="shared" si="3"/>
        <v>0</v>
      </c>
      <c r="C48" s="27">
        <f>C14+C37</f>
        <v>45</v>
      </c>
      <c r="D48" s="30">
        <f t="shared" si="2"/>
        <v>45</v>
      </c>
    </row>
    <row r="49" spans="1:4" s="13" customFormat="1" ht="15">
      <c r="A49" s="35" t="s">
        <v>0</v>
      </c>
      <c r="B49" s="31">
        <f>SUM(B42:B48)</f>
        <v>139</v>
      </c>
      <c r="C49" s="31">
        <f>SUM(C42:C48)</f>
        <v>45</v>
      </c>
      <c r="D49" s="31">
        <f>SUM(D42:D48)</f>
        <v>184</v>
      </c>
    </row>
    <row r="50" spans="1:4" s="41" customFormat="1" ht="15">
      <c r="A50" s="39"/>
      <c r="B50" s="40"/>
      <c r="C50" s="40"/>
      <c r="D50" s="39"/>
    </row>
    <row r="51" spans="1:4" ht="13.5">
      <c r="A51" s="1" t="s">
        <v>34</v>
      </c>
      <c r="C51" s="1" t="s">
        <v>38</v>
      </c>
      <c r="D51" s="1"/>
    </row>
  </sheetData>
  <sheetProtection/>
  <printOptions/>
  <pageMargins left="1.07" right="0.15748031496062992" top="0" bottom="0" header="0" footer="0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L5" sqref="L5"/>
    </sheetView>
  </sheetViews>
  <sheetFormatPr defaultColWidth="9.125" defaultRowHeight="12.75"/>
  <cols>
    <col min="1" max="1" width="6.50390625" style="1" customWidth="1"/>
    <col min="2" max="2" width="6.00390625" style="1" customWidth="1"/>
    <col min="3" max="4" width="6.125" style="1" customWidth="1"/>
    <col min="5" max="5" width="5.625" style="1" customWidth="1"/>
    <col min="6" max="6" width="6.00390625" style="1" customWidth="1"/>
    <col min="7" max="7" width="6.625" style="1" customWidth="1"/>
    <col min="8" max="8" width="5.50390625" style="1" customWidth="1"/>
    <col min="9" max="9" width="6.50390625" style="1" customWidth="1"/>
    <col min="10" max="10" width="5.875" style="1" customWidth="1"/>
    <col min="11" max="11" width="6.375" style="1" customWidth="1"/>
    <col min="12" max="13" width="6.50390625" style="1" customWidth="1"/>
    <col min="14" max="14" width="6.00390625" style="1" customWidth="1"/>
    <col min="15" max="15" width="6.125" style="1" customWidth="1"/>
    <col min="16" max="16" width="7.00390625" style="1" customWidth="1"/>
    <col min="17" max="18" width="6.125" style="1" customWidth="1"/>
    <col min="19" max="19" width="6.50390625" style="1" customWidth="1"/>
    <col min="20" max="20" width="5.625" style="1" customWidth="1"/>
    <col min="21" max="22" width="5.875" style="1" customWidth="1"/>
    <col min="23" max="23" width="0.12890625" style="1" hidden="1" customWidth="1"/>
    <col min="24" max="34" width="9.50390625" style="1" hidden="1" customWidth="1"/>
    <col min="35" max="35" width="7.50390625" style="1" customWidth="1"/>
    <col min="36" max="36" width="6.375" style="1" customWidth="1"/>
    <col min="37" max="37" width="6.625" style="1" customWidth="1"/>
    <col min="38" max="16384" width="9.125" style="1" customWidth="1"/>
  </cols>
  <sheetData>
    <row r="1" s="21" customFormat="1" ht="13.5" customHeight="1">
      <c r="R1" s="21" t="s">
        <v>33</v>
      </c>
    </row>
    <row r="2" s="21" customFormat="1" ht="14.25">
      <c r="R2" s="21" t="s">
        <v>40</v>
      </c>
    </row>
    <row r="3" spans="2:4" s="21" customFormat="1" ht="14.25" customHeight="1">
      <c r="B3" s="25" t="s">
        <v>35</v>
      </c>
      <c r="C3" s="22"/>
      <c r="D3" s="22"/>
    </row>
    <row r="4" s="21" customFormat="1" ht="1.5" customHeight="1" hidden="1"/>
    <row r="5" s="21" customFormat="1" ht="14.25">
      <c r="A5" s="24" t="s">
        <v>21</v>
      </c>
    </row>
    <row r="6" spans="1:37" s="60" customFormat="1" ht="12.75" customHeight="1">
      <c r="A6" s="59" t="s">
        <v>16</v>
      </c>
      <c r="B6" s="96" t="s">
        <v>1</v>
      </c>
      <c r="C6" s="97"/>
      <c r="D6" s="98"/>
      <c r="E6" s="99" t="s">
        <v>9</v>
      </c>
      <c r="F6" s="100"/>
      <c r="G6" s="101"/>
      <c r="H6" s="96" t="s">
        <v>3</v>
      </c>
      <c r="I6" s="97"/>
      <c r="J6" s="98"/>
      <c r="K6" s="96" t="s">
        <v>4</v>
      </c>
      <c r="L6" s="97"/>
      <c r="M6" s="98"/>
      <c r="N6" s="96" t="s">
        <v>5</v>
      </c>
      <c r="O6" s="97"/>
      <c r="P6" s="98"/>
      <c r="Q6" s="99" t="s">
        <v>8</v>
      </c>
      <c r="R6" s="100"/>
      <c r="S6" s="101"/>
      <c r="T6" s="99" t="s">
        <v>7</v>
      </c>
      <c r="U6" s="100"/>
      <c r="V6" s="101"/>
      <c r="W6" s="96" t="s">
        <v>10</v>
      </c>
      <c r="X6" s="97"/>
      <c r="Y6" s="98"/>
      <c r="Z6" s="96" t="s">
        <v>12</v>
      </c>
      <c r="AA6" s="97"/>
      <c r="AB6" s="98"/>
      <c r="AC6" s="96" t="s">
        <v>13</v>
      </c>
      <c r="AD6" s="97"/>
      <c r="AE6" s="98"/>
      <c r="AF6" s="96" t="s">
        <v>11</v>
      </c>
      <c r="AG6" s="97"/>
      <c r="AH6" s="98"/>
      <c r="AI6" s="103" t="s">
        <v>2</v>
      </c>
      <c r="AJ6" s="103"/>
      <c r="AK6" s="103"/>
    </row>
    <row r="7" spans="1:37" s="60" customFormat="1" ht="10.5" customHeight="1">
      <c r="A7" s="59"/>
      <c r="B7" s="96" t="s">
        <v>17</v>
      </c>
      <c r="C7" s="97"/>
      <c r="D7" s="98"/>
      <c r="E7" s="96" t="s">
        <v>17</v>
      </c>
      <c r="F7" s="97"/>
      <c r="G7" s="98"/>
      <c r="H7" s="96" t="s">
        <v>17</v>
      </c>
      <c r="I7" s="97"/>
      <c r="J7" s="98"/>
      <c r="K7" s="96" t="s">
        <v>17</v>
      </c>
      <c r="L7" s="97"/>
      <c r="M7" s="98"/>
      <c r="N7" s="96" t="s">
        <v>17</v>
      </c>
      <c r="O7" s="97"/>
      <c r="P7" s="98"/>
      <c r="Q7" s="96" t="s">
        <v>17</v>
      </c>
      <c r="R7" s="97"/>
      <c r="S7" s="98"/>
      <c r="T7" s="96" t="s">
        <v>17</v>
      </c>
      <c r="U7" s="97"/>
      <c r="V7" s="98"/>
      <c r="W7" s="96" t="s">
        <v>17</v>
      </c>
      <c r="X7" s="97"/>
      <c r="Y7" s="98"/>
      <c r="Z7" s="96" t="s">
        <v>17</v>
      </c>
      <c r="AA7" s="97"/>
      <c r="AB7" s="98"/>
      <c r="AC7" s="96" t="s">
        <v>17</v>
      </c>
      <c r="AD7" s="97"/>
      <c r="AE7" s="98"/>
      <c r="AF7" s="96" t="s">
        <v>17</v>
      </c>
      <c r="AG7" s="97"/>
      <c r="AH7" s="98"/>
      <c r="AI7" s="96" t="s">
        <v>17</v>
      </c>
      <c r="AJ7" s="97"/>
      <c r="AK7" s="98"/>
    </row>
    <row r="8" spans="1:37" s="64" customFormat="1" ht="34.5" customHeight="1">
      <c r="A8" s="61" t="s">
        <v>6</v>
      </c>
      <c r="B8" s="55" t="s">
        <v>18</v>
      </c>
      <c r="C8" s="55" t="s">
        <v>15</v>
      </c>
      <c r="D8" s="56" t="s">
        <v>2</v>
      </c>
      <c r="E8" s="55" t="s">
        <v>18</v>
      </c>
      <c r="F8" s="55" t="s">
        <v>15</v>
      </c>
      <c r="G8" s="56" t="s">
        <v>2</v>
      </c>
      <c r="H8" s="55" t="s">
        <v>18</v>
      </c>
      <c r="I8" s="55" t="s">
        <v>15</v>
      </c>
      <c r="J8" s="56" t="s">
        <v>2</v>
      </c>
      <c r="K8" s="55" t="s">
        <v>18</v>
      </c>
      <c r="L8" s="55" t="s">
        <v>15</v>
      </c>
      <c r="M8" s="56" t="s">
        <v>2</v>
      </c>
      <c r="N8" s="55" t="s">
        <v>18</v>
      </c>
      <c r="O8" s="55" t="s">
        <v>15</v>
      </c>
      <c r="P8" s="56" t="s">
        <v>2</v>
      </c>
      <c r="Q8" s="55" t="s">
        <v>18</v>
      </c>
      <c r="R8" s="55" t="s">
        <v>15</v>
      </c>
      <c r="S8" s="56" t="s">
        <v>2</v>
      </c>
      <c r="T8" s="55" t="s">
        <v>18</v>
      </c>
      <c r="U8" s="55" t="s">
        <v>15</v>
      </c>
      <c r="V8" s="56" t="s">
        <v>2</v>
      </c>
      <c r="W8" s="55" t="s">
        <v>18</v>
      </c>
      <c r="X8" s="55" t="s">
        <v>15</v>
      </c>
      <c r="Y8" s="56" t="s">
        <v>2</v>
      </c>
      <c r="Z8" s="62" t="s">
        <v>14</v>
      </c>
      <c r="AA8" s="62" t="s">
        <v>15</v>
      </c>
      <c r="AB8" s="56" t="s">
        <v>2</v>
      </c>
      <c r="AC8" s="62" t="s">
        <v>14</v>
      </c>
      <c r="AD8" s="62" t="s">
        <v>15</v>
      </c>
      <c r="AE8" s="56" t="s">
        <v>2</v>
      </c>
      <c r="AF8" s="62" t="s">
        <v>14</v>
      </c>
      <c r="AG8" s="62" t="s">
        <v>15</v>
      </c>
      <c r="AH8" s="56" t="s">
        <v>2</v>
      </c>
      <c r="AI8" s="55" t="s">
        <v>18</v>
      </c>
      <c r="AJ8" s="55" t="s">
        <v>15</v>
      </c>
      <c r="AK8" s="63" t="s">
        <v>2</v>
      </c>
    </row>
    <row r="9" spans="1:37" s="23" customFormat="1" ht="15" customHeight="1">
      <c r="A9" s="57">
        <v>0</v>
      </c>
      <c r="B9" s="57">
        <v>5</v>
      </c>
      <c r="C9" s="57">
        <v>5</v>
      </c>
      <c r="D9" s="57">
        <f>SUM(B9:C9)</f>
        <v>10</v>
      </c>
      <c r="E9" s="57"/>
      <c r="F9" s="57">
        <v>1</v>
      </c>
      <c r="G9" s="57">
        <f>SUM(E9:F9)</f>
        <v>1</v>
      </c>
      <c r="H9" s="57"/>
      <c r="I9" s="57"/>
      <c r="J9" s="57">
        <f aca="true" t="shared" si="0" ref="J9:J18">SUM(H9:I9)</f>
        <v>0</v>
      </c>
      <c r="K9" s="57"/>
      <c r="L9" s="57"/>
      <c r="M9" s="57">
        <f>SUM(K9:L9)</f>
        <v>0</v>
      </c>
      <c r="N9" s="57"/>
      <c r="O9" s="57">
        <v>1</v>
      </c>
      <c r="P9" s="57">
        <f>SUM(N9:O9)</f>
        <v>1</v>
      </c>
      <c r="Q9" s="57"/>
      <c r="R9" s="57">
        <v>1</v>
      </c>
      <c r="S9" s="57">
        <f>SUM(Q9:R9)</f>
        <v>1</v>
      </c>
      <c r="T9" s="57"/>
      <c r="U9" s="57">
        <v>1</v>
      </c>
      <c r="V9" s="57">
        <f>SUM(T9:U9)</f>
        <v>1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>
        <f>B9+E9+H9+K9+N9+Q9+T9</f>
        <v>5</v>
      </c>
      <c r="AJ9" s="57">
        <f>C9+F9+I9+L9+O9+R9+U9</f>
        <v>9</v>
      </c>
      <c r="AK9" s="57">
        <f>AI9+AJ9</f>
        <v>14</v>
      </c>
    </row>
    <row r="10" spans="1:37" s="23" customFormat="1" ht="12.75">
      <c r="A10" s="57">
        <v>1</v>
      </c>
      <c r="B10" s="57">
        <v>2</v>
      </c>
      <c r="C10" s="57">
        <v>21</v>
      </c>
      <c r="D10" s="57">
        <f>SUM(B10:C10)</f>
        <v>23</v>
      </c>
      <c r="E10" s="58"/>
      <c r="F10" s="57">
        <v>2</v>
      </c>
      <c r="G10" s="57">
        <f>SUM(E10:F10)</f>
        <v>2</v>
      </c>
      <c r="H10" s="57">
        <v>1</v>
      </c>
      <c r="I10" s="57"/>
      <c r="J10" s="57">
        <f t="shared" si="0"/>
        <v>1</v>
      </c>
      <c r="K10" s="57">
        <v>1</v>
      </c>
      <c r="L10" s="57">
        <v>1</v>
      </c>
      <c r="M10" s="57">
        <f aca="true" t="shared" si="1" ref="M10:M17">SUM(K10:L10)</f>
        <v>2</v>
      </c>
      <c r="N10" s="57">
        <v>1</v>
      </c>
      <c r="O10" s="57">
        <v>1</v>
      </c>
      <c r="P10" s="57">
        <f>SUM(N10:O10)</f>
        <v>2</v>
      </c>
      <c r="Q10" s="57"/>
      <c r="R10" s="57">
        <v>1</v>
      </c>
      <c r="S10" s="57">
        <f>SUM(Q10:R10)</f>
        <v>1</v>
      </c>
      <c r="T10" s="57"/>
      <c r="U10" s="57">
        <v>1</v>
      </c>
      <c r="V10" s="57">
        <f>SUM(T10:U10)</f>
        <v>1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>
        <f aca="true" t="shared" si="2" ref="AI10:AI17">B10+E10+H10+K10+N10+Q10+T10</f>
        <v>5</v>
      </c>
      <c r="AJ10" s="57">
        <f aca="true" t="shared" si="3" ref="AJ10:AJ17">C10+F10+I10+L10+O10+R10+U10+X10+AA10+AD10+AG10</f>
        <v>27</v>
      </c>
      <c r="AK10" s="57">
        <f aca="true" t="shared" si="4" ref="AK10:AK17">AI10+AJ10</f>
        <v>32</v>
      </c>
    </row>
    <row r="11" spans="1:37" s="23" customFormat="1" ht="12.75">
      <c r="A11" s="57">
        <v>2</v>
      </c>
      <c r="B11" s="57">
        <v>1</v>
      </c>
      <c r="C11" s="57">
        <v>16</v>
      </c>
      <c r="D11" s="57">
        <f aca="true" t="shared" si="5" ref="D11:D18">SUM(B11:C11)</f>
        <v>17</v>
      </c>
      <c r="E11" s="58"/>
      <c r="F11" s="57">
        <v>2</v>
      </c>
      <c r="G11" s="57">
        <f aca="true" t="shared" si="6" ref="G11:G18">SUM(E11:F11)</f>
        <v>2</v>
      </c>
      <c r="H11" s="57">
        <v>1</v>
      </c>
      <c r="I11" s="57">
        <v>1</v>
      </c>
      <c r="J11" s="57">
        <f t="shared" si="0"/>
        <v>2</v>
      </c>
      <c r="K11" s="57"/>
      <c r="L11" s="57">
        <v>2</v>
      </c>
      <c r="M11" s="57">
        <f t="shared" si="1"/>
        <v>2</v>
      </c>
      <c r="N11" s="57"/>
      <c r="O11" s="57">
        <v>3</v>
      </c>
      <c r="P11" s="57">
        <f aca="true" t="shared" si="7" ref="P11:P17">SUM(N11:O11)</f>
        <v>3</v>
      </c>
      <c r="Q11" s="57"/>
      <c r="R11" s="57">
        <v>2</v>
      </c>
      <c r="S11" s="57">
        <f aca="true" t="shared" si="8" ref="S11:S18">SUM(Q11:R11)</f>
        <v>2</v>
      </c>
      <c r="T11" s="57"/>
      <c r="U11" s="57">
        <v>3</v>
      </c>
      <c r="V11" s="57">
        <f aca="true" t="shared" si="9" ref="V11:V17">SUM(T11:U11)</f>
        <v>3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>
        <f t="shared" si="2"/>
        <v>2</v>
      </c>
      <c r="AJ11" s="57">
        <f t="shared" si="3"/>
        <v>29</v>
      </c>
      <c r="AK11" s="57">
        <f t="shared" si="4"/>
        <v>31</v>
      </c>
    </row>
    <row r="12" spans="1:37" s="23" customFormat="1" ht="12.75">
      <c r="A12" s="57">
        <v>3</v>
      </c>
      <c r="B12" s="57">
        <v>4</v>
      </c>
      <c r="C12" s="57">
        <v>10</v>
      </c>
      <c r="D12" s="57">
        <f t="shared" si="5"/>
        <v>14</v>
      </c>
      <c r="E12" s="58"/>
      <c r="F12" s="57">
        <v>1</v>
      </c>
      <c r="G12" s="57">
        <f t="shared" si="6"/>
        <v>1</v>
      </c>
      <c r="H12" s="57">
        <v>1</v>
      </c>
      <c r="I12" s="57"/>
      <c r="J12" s="57">
        <f t="shared" si="0"/>
        <v>1</v>
      </c>
      <c r="K12" s="57">
        <v>1</v>
      </c>
      <c r="L12" s="57"/>
      <c r="M12" s="57">
        <f t="shared" si="1"/>
        <v>1</v>
      </c>
      <c r="N12" s="57"/>
      <c r="O12" s="57">
        <v>3</v>
      </c>
      <c r="P12" s="57">
        <f t="shared" si="7"/>
        <v>3</v>
      </c>
      <c r="Q12" s="57">
        <v>1</v>
      </c>
      <c r="R12" s="57"/>
      <c r="S12" s="57">
        <f t="shared" si="8"/>
        <v>1</v>
      </c>
      <c r="T12" s="57">
        <v>1</v>
      </c>
      <c r="U12" s="57">
        <v>2</v>
      </c>
      <c r="V12" s="57">
        <f t="shared" si="9"/>
        <v>3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>
        <f t="shared" si="2"/>
        <v>8</v>
      </c>
      <c r="AJ12" s="57">
        <f t="shared" si="3"/>
        <v>16</v>
      </c>
      <c r="AK12" s="57">
        <f t="shared" si="4"/>
        <v>24</v>
      </c>
    </row>
    <row r="13" spans="1:37" s="23" customFormat="1" ht="12.75">
      <c r="A13" s="57">
        <v>4</v>
      </c>
      <c r="B13" s="57">
        <v>3</v>
      </c>
      <c r="C13" s="57">
        <v>9</v>
      </c>
      <c r="D13" s="57">
        <f t="shared" si="5"/>
        <v>12</v>
      </c>
      <c r="E13" s="58"/>
      <c r="F13" s="57">
        <v>3</v>
      </c>
      <c r="G13" s="57">
        <f t="shared" si="6"/>
        <v>3</v>
      </c>
      <c r="H13" s="57">
        <v>0</v>
      </c>
      <c r="I13" s="57">
        <v>1</v>
      </c>
      <c r="J13" s="57">
        <f t="shared" si="0"/>
        <v>1</v>
      </c>
      <c r="K13" s="57">
        <v>4</v>
      </c>
      <c r="L13" s="57"/>
      <c r="M13" s="57">
        <f t="shared" si="1"/>
        <v>4</v>
      </c>
      <c r="N13" s="57"/>
      <c r="O13" s="57">
        <v>5</v>
      </c>
      <c r="P13" s="57">
        <f t="shared" si="7"/>
        <v>5</v>
      </c>
      <c r="Q13" s="57">
        <v>1</v>
      </c>
      <c r="R13" s="57">
        <v>1</v>
      </c>
      <c r="S13" s="57">
        <f t="shared" si="8"/>
        <v>2</v>
      </c>
      <c r="T13" s="57"/>
      <c r="U13" s="57">
        <v>2</v>
      </c>
      <c r="V13" s="57">
        <f t="shared" si="9"/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>
        <f t="shared" si="2"/>
        <v>8</v>
      </c>
      <c r="AJ13" s="57">
        <f t="shared" si="3"/>
        <v>21</v>
      </c>
      <c r="AK13" s="57">
        <f t="shared" si="4"/>
        <v>29</v>
      </c>
    </row>
    <row r="14" spans="1:37" s="23" customFormat="1" ht="12.75">
      <c r="A14" s="57">
        <v>5</v>
      </c>
      <c r="B14" s="57">
        <v>2</v>
      </c>
      <c r="C14" s="57">
        <v>12</v>
      </c>
      <c r="D14" s="57">
        <f t="shared" si="5"/>
        <v>14</v>
      </c>
      <c r="E14" s="58"/>
      <c r="F14" s="57">
        <v>0</v>
      </c>
      <c r="G14" s="57">
        <f t="shared" si="6"/>
        <v>0</v>
      </c>
      <c r="H14" s="57">
        <v>2</v>
      </c>
      <c r="I14" s="57">
        <v>1</v>
      </c>
      <c r="J14" s="57">
        <f t="shared" si="0"/>
        <v>3</v>
      </c>
      <c r="K14" s="57">
        <v>1</v>
      </c>
      <c r="L14" s="57"/>
      <c r="M14" s="57">
        <f t="shared" si="1"/>
        <v>1</v>
      </c>
      <c r="N14" s="57">
        <v>1</v>
      </c>
      <c r="O14" s="57"/>
      <c r="P14" s="57">
        <f t="shared" si="7"/>
        <v>1</v>
      </c>
      <c r="Q14" s="57">
        <v>1</v>
      </c>
      <c r="R14" s="57">
        <v>2</v>
      </c>
      <c r="S14" s="57">
        <f t="shared" si="8"/>
        <v>3</v>
      </c>
      <c r="T14" s="57"/>
      <c r="U14" s="57">
        <v>1</v>
      </c>
      <c r="V14" s="57">
        <f t="shared" si="9"/>
        <v>1</v>
      </c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>
        <f t="shared" si="2"/>
        <v>7</v>
      </c>
      <c r="AJ14" s="57">
        <f t="shared" si="3"/>
        <v>16</v>
      </c>
      <c r="AK14" s="57">
        <f t="shared" si="4"/>
        <v>23</v>
      </c>
    </row>
    <row r="15" spans="1:37" s="23" customFormat="1" ht="12.75">
      <c r="A15" s="57">
        <v>6</v>
      </c>
      <c r="B15" s="57">
        <v>4</v>
      </c>
      <c r="C15" s="57">
        <v>9</v>
      </c>
      <c r="D15" s="57">
        <f t="shared" si="5"/>
        <v>13</v>
      </c>
      <c r="E15" s="58"/>
      <c r="F15" s="57">
        <v>1</v>
      </c>
      <c r="G15" s="57">
        <f t="shared" si="6"/>
        <v>1</v>
      </c>
      <c r="H15" s="57">
        <v>1</v>
      </c>
      <c r="I15" s="57"/>
      <c r="J15" s="57">
        <f t="shared" si="0"/>
        <v>1</v>
      </c>
      <c r="K15" s="57"/>
      <c r="L15" s="57">
        <v>1</v>
      </c>
      <c r="M15" s="57">
        <f t="shared" si="1"/>
        <v>1</v>
      </c>
      <c r="N15" s="57">
        <v>1</v>
      </c>
      <c r="O15" s="57">
        <v>1</v>
      </c>
      <c r="P15" s="57">
        <f t="shared" si="7"/>
        <v>2</v>
      </c>
      <c r="Q15" s="57"/>
      <c r="R15" s="57"/>
      <c r="S15" s="57">
        <f t="shared" si="8"/>
        <v>0</v>
      </c>
      <c r="T15" s="57"/>
      <c r="U15" s="57">
        <v>1</v>
      </c>
      <c r="V15" s="57">
        <f t="shared" si="9"/>
        <v>1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>
        <f t="shared" si="2"/>
        <v>6</v>
      </c>
      <c r="AJ15" s="57">
        <f t="shared" si="3"/>
        <v>13</v>
      </c>
      <c r="AK15" s="57">
        <f t="shared" si="4"/>
        <v>19</v>
      </c>
    </row>
    <row r="16" spans="1:37" s="23" customFormat="1" ht="12.75">
      <c r="A16" s="57">
        <v>7</v>
      </c>
      <c r="B16" s="57"/>
      <c r="C16" s="57">
        <v>8</v>
      </c>
      <c r="D16" s="57">
        <f t="shared" si="5"/>
        <v>8</v>
      </c>
      <c r="E16" s="58"/>
      <c r="F16" s="57">
        <v>3</v>
      </c>
      <c r="G16" s="57">
        <f t="shared" si="6"/>
        <v>3</v>
      </c>
      <c r="H16" s="58"/>
      <c r="I16" s="57"/>
      <c r="J16" s="57">
        <f t="shared" si="0"/>
        <v>0</v>
      </c>
      <c r="K16" s="58"/>
      <c r="L16" s="57"/>
      <c r="M16" s="57">
        <f t="shared" si="1"/>
        <v>0</v>
      </c>
      <c r="N16" s="57"/>
      <c r="O16" s="57">
        <v>1</v>
      </c>
      <c r="P16" s="57">
        <f t="shared" si="7"/>
        <v>1</v>
      </c>
      <c r="Q16" s="57"/>
      <c r="R16" s="57"/>
      <c r="S16" s="57">
        <f t="shared" si="8"/>
        <v>0</v>
      </c>
      <c r="T16" s="57"/>
      <c r="U16" s="57">
        <v>1</v>
      </c>
      <c r="V16" s="57">
        <f t="shared" si="9"/>
        <v>1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>
        <f t="shared" si="2"/>
        <v>0</v>
      </c>
      <c r="AJ16" s="57">
        <f t="shared" si="3"/>
        <v>13</v>
      </c>
      <c r="AK16" s="57">
        <f t="shared" si="4"/>
        <v>13</v>
      </c>
    </row>
    <row r="17" spans="1:37" s="23" customFormat="1" ht="12.75">
      <c r="A17" s="57">
        <v>8</v>
      </c>
      <c r="B17" s="57"/>
      <c r="C17" s="57">
        <v>3</v>
      </c>
      <c r="D17" s="57">
        <f t="shared" si="5"/>
        <v>3</v>
      </c>
      <c r="E17" s="57"/>
      <c r="F17" s="57">
        <v>2</v>
      </c>
      <c r="G17" s="57">
        <f t="shared" si="6"/>
        <v>2</v>
      </c>
      <c r="H17" s="58"/>
      <c r="I17" s="57"/>
      <c r="J17" s="57">
        <f t="shared" si="0"/>
        <v>0</v>
      </c>
      <c r="K17" s="58"/>
      <c r="L17" s="57">
        <v>1</v>
      </c>
      <c r="M17" s="57">
        <f t="shared" si="1"/>
        <v>1</v>
      </c>
      <c r="N17" s="57"/>
      <c r="O17" s="57">
        <v>1</v>
      </c>
      <c r="P17" s="57">
        <f t="shared" si="7"/>
        <v>1</v>
      </c>
      <c r="Q17" s="57"/>
      <c r="R17" s="57"/>
      <c r="S17" s="57">
        <f t="shared" si="8"/>
        <v>0</v>
      </c>
      <c r="T17" s="57"/>
      <c r="U17" s="57"/>
      <c r="V17" s="57">
        <f t="shared" si="9"/>
        <v>0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>
        <f t="shared" si="2"/>
        <v>0</v>
      </c>
      <c r="AJ17" s="57">
        <f t="shared" si="3"/>
        <v>7</v>
      </c>
      <c r="AK17" s="57">
        <f t="shared" si="4"/>
        <v>7</v>
      </c>
    </row>
    <row r="18" spans="1:37" s="23" customFormat="1" ht="12.75">
      <c r="A18" s="65" t="s">
        <v>0</v>
      </c>
      <c r="B18" s="57">
        <f>SUM(B9:B17)</f>
        <v>21</v>
      </c>
      <c r="C18" s="57">
        <f>SUM(C9:C17)</f>
        <v>93</v>
      </c>
      <c r="D18" s="20">
        <f t="shared" si="5"/>
        <v>114</v>
      </c>
      <c r="E18" s="57">
        <f>SUM(E9:E17)</f>
        <v>0</v>
      </c>
      <c r="F18" s="57">
        <f>SUM(F9:F17)</f>
        <v>15</v>
      </c>
      <c r="G18" s="20">
        <f t="shared" si="6"/>
        <v>15</v>
      </c>
      <c r="H18" s="57">
        <f>SUM(H9:H17)</f>
        <v>6</v>
      </c>
      <c r="I18" s="57">
        <f>SUM(I9:I17)</f>
        <v>3</v>
      </c>
      <c r="J18" s="20">
        <f t="shared" si="0"/>
        <v>9</v>
      </c>
      <c r="K18" s="57">
        <f aca="true" t="shared" si="10" ref="K18:R18">SUM(K9:K17)</f>
        <v>7</v>
      </c>
      <c r="L18" s="57">
        <f t="shared" si="10"/>
        <v>5</v>
      </c>
      <c r="M18" s="20">
        <f t="shared" si="10"/>
        <v>12</v>
      </c>
      <c r="N18" s="57">
        <f t="shared" si="10"/>
        <v>3</v>
      </c>
      <c r="O18" s="57">
        <f t="shared" si="10"/>
        <v>16</v>
      </c>
      <c r="P18" s="20">
        <f t="shared" si="10"/>
        <v>19</v>
      </c>
      <c r="Q18" s="57">
        <f t="shared" si="10"/>
        <v>3</v>
      </c>
      <c r="R18" s="57">
        <f t="shared" si="10"/>
        <v>7</v>
      </c>
      <c r="S18" s="20">
        <f t="shared" si="8"/>
        <v>10</v>
      </c>
      <c r="T18" s="57">
        <f aca="true" t="shared" si="11" ref="T18:AJ18">SUM(T9:T17)</f>
        <v>1</v>
      </c>
      <c r="U18" s="57">
        <f t="shared" si="11"/>
        <v>12</v>
      </c>
      <c r="V18" s="20">
        <f t="shared" si="11"/>
        <v>13</v>
      </c>
      <c r="W18" s="57">
        <f t="shared" si="11"/>
        <v>0</v>
      </c>
      <c r="X18" s="57">
        <f t="shared" si="11"/>
        <v>0</v>
      </c>
      <c r="Y18" s="57">
        <f t="shared" si="11"/>
        <v>0</v>
      </c>
      <c r="Z18" s="57">
        <f t="shared" si="11"/>
        <v>0</v>
      </c>
      <c r="AA18" s="57">
        <f t="shared" si="11"/>
        <v>0</v>
      </c>
      <c r="AB18" s="57">
        <f t="shared" si="11"/>
        <v>0</v>
      </c>
      <c r="AC18" s="57">
        <f t="shared" si="11"/>
        <v>0</v>
      </c>
      <c r="AD18" s="57">
        <f t="shared" si="11"/>
        <v>0</v>
      </c>
      <c r="AE18" s="57">
        <f t="shared" si="11"/>
        <v>0</v>
      </c>
      <c r="AF18" s="57">
        <f t="shared" si="11"/>
        <v>0</v>
      </c>
      <c r="AG18" s="57">
        <f t="shared" si="11"/>
        <v>0</v>
      </c>
      <c r="AH18" s="57">
        <f t="shared" si="11"/>
        <v>0</v>
      </c>
      <c r="AI18" s="57">
        <f t="shared" si="11"/>
        <v>41</v>
      </c>
      <c r="AJ18" s="57">
        <f t="shared" si="11"/>
        <v>151</v>
      </c>
      <c r="AK18" s="20">
        <f>SUM(AK9:AK17)</f>
        <v>192</v>
      </c>
    </row>
    <row r="19" s="21" customFormat="1" ht="15.75" customHeight="1">
      <c r="A19" s="24" t="s">
        <v>36</v>
      </c>
    </row>
    <row r="20" spans="1:34" s="16" customFormat="1" ht="2.25" customHeight="1">
      <c r="A20" s="17"/>
      <c r="B20" s="17"/>
      <c r="C20" s="17"/>
      <c r="D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67" customFormat="1" ht="11.25" customHeight="1">
      <c r="A21" s="66" t="s">
        <v>16</v>
      </c>
      <c r="B21" s="82" t="s">
        <v>1</v>
      </c>
      <c r="C21" s="83"/>
      <c r="D21" s="84"/>
      <c r="E21" s="86" t="s">
        <v>9</v>
      </c>
      <c r="F21" s="87"/>
      <c r="G21" s="88"/>
      <c r="H21" s="82" t="s">
        <v>3</v>
      </c>
      <c r="I21" s="83"/>
      <c r="J21" s="84"/>
      <c r="K21" s="82" t="s">
        <v>5</v>
      </c>
      <c r="L21" s="83"/>
      <c r="M21" s="84"/>
      <c r="N21" s="86" t="s">
        <v>13</v>
      </c>
      <c r="O21" s="87"/>
      <c r="P21" s="88"/>
      <c r="Q21" s="86" t="s">
        <v>7</v>
      </c>
      <c r="R21" s="87"/>
      <c r="S21" s="88"/>
      <c r="T21" s="102" t="s">
        <v>2</v>
      </c>
      <c r="U21" s="102"/>
      <c r="V21" s="102"/>
      <c r="AF21" s="82" t="s">
        <v>19</v>
      </c>
      <c r="AG21" s="83"/>
      <c r="AH21" s="84"/>
    </row>
    <row r="22" spans="1:34" s="67" customFormat="1" ht="10.5" customHeight="1">
      <c r="A22" s="66"/>
      <c r="B22" s="82" t="s">
        <v>17</v>
      </c>
      <c r="C22" s="83"/>
      <c r="D22" s="84"/>
      <c r="E22" s="82" t="s">
        <v>17</v>
      </c>
      <c r="F22" s="83"/>
      <c r="G22" s="84"/>
      <c r="H22" s="82" t="s">
        <v>17</v>
      </c>
      <c r="I22" s="83"/>
      <c r="J22" s="84"/>
      <c r="K22" s="82" t="s">
        <v>17</v>
      </c>
      <c r="L22" s="83"/>
      <c r="M22" s="84"/>
      <c r="N22" s="82" t="s">
        <v>17</v>
      </c>
      <c r="O22" s="83"/>
      <c r="P22" s="84"/>
      <c r="Q22" s="82" t="s">
        <v>17</v>
      </c>
      <c r="R22" s="83"/>
      <c r="S22" s="84"/>
      <c r="T22" s="85" t="s">
        <v>17</v>
      </c>
      <c r="U22" s="85"/>
      <c r="V22" s="85"/>
      <c r="W22" s="83" t="s">
        <v>17</v>
      </c>
      <c r="X22" s="83"/>
      <c r="Y22" s="84"/>
      <c r="Z22" s="82" t="s">
        <v>17</v>
      </c>
      <c r="AA22" s="83"/>
      <c r="AB22" s="84"/>
      <c r="AC22" s="82" t="s">
        <v>17</v>
      </c>
      <c r="AD22" s="83"/>
      <c r="AE22" s="84"/>
      <c r="AF22" s="82" t="s">
        <v>17</v>
      </c>
      <c r="AG22" s="83"/>
      <c r="AH22" s="84"/>
    </row>
    <row r="23" spans="1:34" s="75" customFormat="1" ht="32.25" customHeight="1">
      <c r="A23" s="68" t="s">
        <v>6</v>
      </c>
      <c r="B23" s="69" t="s">
        <v>18</v>
      </c>
      <c r="C23" s="69" t="s">
        <v>15</v>
      </c>
      <c r="D23" s="70" t="s">
        <v>2</v>
      </c>
      <c r="E23" s="69" t="s">
        <v>18</v>
      </c>
      <c r="F23" s="69" t="s">
        <v>15</v>
      </c>
      <c r="G23" s="70" t="s">
        <v>2</v>
      </c>
      <c r="H23" s="69" t="s">
        <v>18</v>
      </c>
      <c r="I23" s="69" t="s">
        <v>15</v>
      </c>
      <c r="J23" s="70" t="s">
        <v>2</v>
      </c>
      <c r="K23" s="69" t="s">
        <v>18</v>
      </c>
      <c r="L23" s="69" t="s">
        <v>15</v>
      </c>
      <c r="M23" s="70" t="s">
        <v>2</v>
      </c>
      <c r="N23" s="69" t="s">
        <v>18</v>
      </c>
      <c r="O23" s="69" t="s">
        <v>15</v>
      </c>
      <c r="P23" s="70" t="s">
        <v>2</v>
      </c>
      <c r="Q23" s="69" t="s">
        <v>18</v>
      </c>
      <c r="R23" s="69" t="s">
        <v>15</v>
      </c>
      <c r="S23" s="70" t="s">
        <v>2</v>
      </c>
      <c r="T23" s="71" t="s">
        <v>18</v>
      </c>
      <c r="U23" s="71" t="s">
        <v>15</v>
      </c>
      <c r="V23" s="72" t="s">
        <v>2</v>
      </c>
      <c r="W23" s="73" t="s">
        <v>14</v>
      </c>
      <c r="X23" s="74" t="s">
        <v>15</v>
      </c>
      <c r="Y23" s="70" t="s">
        <v>2</v>
      </c>
      <c r="Z23" s="74" t="s">
        <v>14</v>
      </c>
      <c r="AA23" s="74" t="s">
        <v>15</v>
      </c>
      <c r="AB23" s="70" t="s">
        <v>2</v>
      </c>
      <c r="AC23" s="74" t="s">
        <v>14</v>
      </c>
      <c r="AD23" s="74" t="s">
        <v>15</v>
      </c>
      <c r="AE23" s="70" t="s">
        <v>2</v>
      </c>
      <c r="AF23" s="69" t="s">
        <v>20</v>
      </c>
      <c r="AG23" s="69" t="s">
        <v>15</v>
      </c>
      <c r="AH23" s="72" t="s">
        <v>2</v>
      </c>
    </row>
    <row r="24" spans="1:34" s="52" customFormat="1" ht="15.75" customHeight="1">
      <c r="A24" s="76">
        <v>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6"/>
      <c r="U24" s="76"/>
      <c r="V24" s="76"/>
      <c r="AF24" s="77"/>
      <c r="AG24" s="77"/>
      <c r="AH24" s="77">
        <f aca="true" t="shared" si="12" ref="AH24:AH32">SUM(AF24:AG24)</f>
        <v>0</v>
      </c>
    </row>
    <row r="25" spans="1:34" s="52" customFormat="1" ht="12.75">
      <c r="A25" s="76">
        <v>1</v>
      </c>
      <c r="B25" s="77">
        <v>13</v>
      </c>
      <c r="C25" s="77"/>
      <c r="D25" s="77">
        <f>SUM(B25:C25)</f>
        <v>13</v>
      </c>
      <c r="E25" s="77"/>
      <c r="F25" s="77"/>
      <c r="G25" s="77">
        <f>SUM(E25:F25)</f>
        <v>0</v>
      </c>
      <c r="H25" s="77">
        <v>2</v>
      </c>
      <c r="I25" s="77"/>
      <c r="J25" s="77">
        <f>SUM(H25:I25)</f>
        <v>2</v>
      </c>
      <c r="K25" s="77">
        <v>1</v>
      </c>
      <c r="L25" s="77"/>
      <c r="M25" s="77">
        <f>SUM(K25:L25)</f>
        <v>1</v>
      </c>
      <c r="N25" s="77">
        <v>12</v>
      </c>
      <c r="O25" s="77"/>
      <c r="P25" s="77">
        <f>SUM(N25:O25)</f>
        <v>12</v>
      </c>
      <c r="Q25" s="77"/>
      <c r="R25" s="77"/>
      <c r="S25" s="77">
        <f>SUM(Q25:R25)</f>
        <v>0</v>
      </c>
      <c r="T25" s="76">
        <f>B25+E25+H25+K25+N25+Q25</f>
        <v>28</v>
      </c>
      <c r="U25" s="76">
        <f>C25+F25+I25+L25+O25+R25</f>
        <v>0</v>
      </c>
      <c r="V25" s="76">
        <f>T25+U25</f>
        <v>28</v>
      </c>
      <c r="AF25" s="77"/>
      <c r="AG25" s="77">
        <v>17</v>
      </c>
      <c r="AH25" s="77">
        <f t="shared" si="12"/>
        <v>17</v>
      </c>
    </row>
    <row r="26" spans="1:34" s="52" customFormat="1" ht="12.75">
      <c r="A26" s="76">
        <v>2</v>
      </c>
      <c r="B26" s="77">
        <v>19</v>
      </c>
      <c r="C26" s="77"/>
      <c r="D26" s="77">
        <f aca="true" t="shared" si="13" ref="D26:D32">SUM(B26:C26)</f>
        <v>19</v>
      </c>
      <c r="E26" s="77"/>
      <c r="F26" s="77"/>
      <c r="G26" s="77">
        <f aca="true" t="shared" si="14" ref="G26:G33">SUM(E26:F26)</f>
        <v>0</v>
      </c>
      <c r="H26" s="77">
        <f>2+7</f>
        <v>9</v>
      </c>
      <c r="I26" s="77"/>
      <c r="J26" s="77">
        <f>SUM(H26:I26)</f>
        <v>9</v>
      </c>
      <c r="K26" s="77">
        <v>2</v>
      </c>
      <c r="L26" s="77"/>
      <c r="M26" s="77">
        <f aca="true" t="shared" si="15" ref="M26:M32">SUM(K26:L26)</f>
        <v>2</v>
      </c>
      <c r="N26" s="77">
        <v>12</v>
      </c>
      <c r="O26" s="77"/>
      <c r="P26" s="77">
        <f aca="true" t="shared" si="16" ref="P26:P33">SUM(N26:O26)</f>
        <v>12</v>
      </c>
      <c r="Q26" s="77"/>
      <c r="R26" s="77"/>
      <c r="S26" s="77">
        <f aca="true" t="shared" si="17" ref="S26:S32">SUM(Q26:R26)</f>
        <v>0</v>
      </c>
      <c r="T26" s="76">
        <f aca="true" t="shared" si="18" ref="T26:U32">B26+E26+H26+K26+N26+Q26</f>
        <v>42</v>
      </c>
      <c r="U26" s="76">
        <f t="shared" si="18"/>
        <v>0</v>
      </c>
      <c r="V26" s="76">
        <f aca="true" t="shared" si="19" ref="V26:V32">T26+U26</f>
        <v>42</v>
      </c>
      <c r="AF26" s="77"/>
      <c r="AG26" s="77">
        <v>16</v>
      </c>
      <c r="AH26" s="77">
        <f t="shared" si="12"/>
        <v>16</v>
      </c>
    </row>
    <row r="27" spans="1:34" s="52" customFormat="1" ht="12.75">
      <c r="A27" s="76">
        <v>3</v>
      </c>
      <c r="B27" s="77">
        <v>8</v>
      </c>
      <c r="C27" s="77"/>
      <c r="D27" s="77">
        <f t="shared" si="13"/>
        <v>8</v>
      </c>
      <c r="E27" s="77"/>
      <c r="F27" s="77"/>
      <c r="G27" s="77">
        <f t="shared" si="14"/>
        <v>0</v>
      </c>
      <c r="H27" s="77">
        <v>2</v>
      </c>
      <c r="I27" s="77"/>
      <c r="J27" s="77">
        <f aca="true" t="shared" si="20" ref="J27:J33">SUM(H27:I27)</f>
        <v>2</v>
      </c>
      <c r="K27" s="77"/>
      <c r="L27" s="77"/>
      <c r="M27" s="77">
        <f t="shared" si="15"/>
        <v>0</v>
      </c>
      <c r="N27" s="77">
        <v>13</v>
      </c>
      <c r="O27" s="77"/>
      <c r="P27" s="77">
        <f t="shared" si="16"/>
        <v>13</v>
      </c>
      <c r="Q27" s="77"/>
      <c r="R27" s="77"/>
      <c r="S27" s="77">
        <f t="shared" si="17"/>
        <v>0</v>
      </c>
      <c r="T27" s="76">
        <f t="shared" si="18"/>
        <v>23</v>
      </c>
      <c r="U27" s="76">
        <f t="shared" si="18"/>
        <v>0</v>
      </c>
      <c r="V27" s="76">
        <f t="shared" si="19"/>
        <v>23</v>
      </c>
      <c r="AF27" s="77"/>
      <c r="AG27" s="77">
        <v>27</v>
      </c>
      <c r="AH27" s="77">
        <f t="shared" si="12"/>
        <v>27</v>
      </c>
    </row>
    <row r="28" spans="1:34" s="52" customFormat="1" ht="12.75">
      <c r="A28" s="76">
        <v>4</v>
      </c>
      <c r="B28" s="77">
        <v>4</v>
      </c>
      <c r="C28" s="77"/>
      <c r="D28" s="77">
        <f t="shared" si="13"/>
        <v>4</v>
      </c>
      <c r="E28" s="77"/>
      <c r="F28" s="77"/>
      <c r="G28" s="77">
        <f t="shared" si="14"/>
        <v>0</v>
      </c>
      <c r="H28" s="77">
        <v>1</v>
      </c>
      <c r="I28" s="77"/>
      <c r="J28" s="77">
        <f t="shared" si="20"/>
        <v>1</v>
      </c>
      <c r="K28" s="77">
        <v>4</v>
      </c>
      <c r="L28" s="77"/>
      <c r="M28" s="77">
        <f t="shared" si="15"/>
        <v>4</v>
      </c>
      <c r="N28" s="77"/>
      <c r="O28" s="77"/>
      <c r="P28" s="77">
        <f t="shared" si="16"/>
        <v>0</v>
      </c>
      <c r="Q28" s="77"/>
      <c r="R28" s="77"/>
      <c r="S28" s="77">
        <f t="shared" si="17"/>
        <v>0</v>
      </c>
      <c r="T28" s="76">
        <f t="shared" si="18"/>
        <v>9</v>
      </c>
      <c r="U28" s="76">
        <f t="shared" si="18"/>
        <v>0</v>
      </c>
      <c r="V28" s="76">
        <f t="shared" si="19"/>
        <v>9</v>
      </c>
      <c r="AF28" s="77"/>
      <c r="AG28" s="77">
        <v>21</v>
      </c>
      <c r="AH28" s="77">
        <f t="shared" si="12"/>
        <v>21</v>
      </c>
    </row>
    <row r="29" spans="1:34" s="52" customFormat="1" ht="12.75">
      <c r="A29" s="76">
        <v>5</v>
      </c>
      <c r="B29" s="77">
        <v>7</v>
      </c>
      <c r="C29" s="77"/>
      <c r="D29" s="77">
        <f t="shared" si="13"/>
        <v>7</v>
      </c>
      <c r="E29" s="77"/>
      <c r="F29" s="77"/>
      <c r="G29" s="77">
        <f t="shared" si="14"/>
        <v>0</v>
      </c>
      <c r="H29" s="77"/>
      <c r="I29" s="77"/>
      <c r="J29" s="77">
        <f t="shared" si="20"/>
        <v>0</v>
      </c>
      <c r="K29" s="77"/>
      <c r="L29" s="77"/>
      <c r="M29" s="77">
        <f t="shared" si="15"/>
        <v>0</v>
      </c>
      <c r="N29" s="77">
        <v>6</v>
      </c>
      <c r="O29" s="77"/>
      <c r="P29" s="77">
        <f t="shared" si="16"/>
        <v>6</v>
      </c>
      <c r="Q29" s="77"/>
      <c r="R29" s="77"/>
      <c r="S29" s="77">
        <f t="shared" si="17"/>
        <v>0</v>
      </c>
      <c r="T29" s="76">
        <f t="shared" si="18"/>
        <v>13</v>
      </c>
      <c r="U29" s="76">
        <f t="shared" si="18"/>
        <v>0</v>
      </c>
      <c r="V29" s="76">
        <f t="shared" si="19"/>
        <v>13</v>
      </c>
      <c r="AF29" s="77"/>
      <c r="AG29" s="77">
        <v>18</v>
      </c>
      <c r="AH29" s="77">
        <f t="shared" si="12"/>
        <v>18</v>
      </c>
    </row>
    <row r="30" spans="1:34" s="52" customFormat="1" ht="12.75">
      <c r="A30" s="76">
        <v>6</v>
      </c>
      <c r="B30" s="77">
        <v>6</v>
      </c>
      <c r="C30" s="77"/>
      <c r="D30" s="77">
        <f t="shared" si="13"/>
        <v>6</v>
      </c>
      <c r="E30" s="77"/>
      <c r="F30" s="77"/>
      <c r="G30" s="77">
        <f t="shared" si="14"/>
        <v>0</v>
      </c>
      <c r="H30" s="77"/>
      <c r="I30" s="77"/>
      <c r="J30" s="77">
        <f t="shared" si="20"/>
        <v>0</v>
      </c>
      <c r="K30" s="77"/>
      <c r="L30" s="77"/>
      <c r="M30" s="77">
        <f t="shared" si="15"/>
        <v>0</v>
      </c>
      <c r="N30" s="77">
        <v>7</v>
      </c>
      <c r="O30" s="77"/>
      <c r="P30" s="77">
        <f t="shared" si="16"/>
        <v>7</v>
      </c>
      <c r="Q30" s="77"/>
      <c r="R30" s="77"/>
      <c r="S30" s="77">
        <f t="shared" si="17"/>
        <v>0</v>
      </c>
      <c r="T30" s="76">
        <f t="shared" si="18"/>
        <v>13</v>
      </c>
      <c r="U30" s="76">
        <f t="shared" si="18"/>
        <v>0</v>
      </c>
      <c r="V30" s="76">
        <f t="shared" si="19"/>
        <v>13</v>
      </c>
      <c r="AF30" s="77"/>
      <c r="AG30" s="77">
        <v>27</v>
      </c>
      <c r="AH30" s="77">
        <f t="shared" si="12"/>
        <v>27</v>
      </c>
    </row>
    <row r="31" spans="1:34" s="52" customFormat="1" ht="12.75">
      <c r="A31" s="76">
        <v>7</v>
      </c>
      <c r="B31" s="77"/>
      <c r="C31" s="77"/>
      <c r="D31" s="77">
        <f t="shared" si="13"/>
        <v>0</v>
      </c>
      <c r="E31" s="77"/>
      <c r="F31" s="77"/>
      <c r="G31" s="77">
        <f t="shared" si="14"/>
        <v>0</v>
      </c>
      <c r="H31" s="77"/>
      <c r="I31" s="77"/>
      <c r="J31" s="77">
        <f t="shared" si="20"/>
        <v>0</v>
      </c>
      <c r="K31" s="77"/>
      <c r="L31" s="77"/>
      <c r="M31" s="77">
        <f t="shared" si="15"/>
        <v>0</v>
      </c>
      <c r="N31" s="77"/>
      <c r="O31" s="77"/>
      <c r="P31" s="77">
        <f t="shared" si="16"/>
        <v>0</v>
      </c>
      <c r="Q31" s="77"/>
      <c r="R31" s="77"/>
      <c r="S31" s="77">
        <f t="shared" si="17"/>
        <v>0</v>
      </c>
      <c r="T31" s="76">
        <f t="shared" si="18"/>
        <v>0</v>
      </c>
      <c r="U31" s="76">
        <f t="shared" si="18"/>
        <v>0</v>
      </c>
      <c r="V31" s="76">
        <f t="shared" si="19"/>
        <v>0</v>
      </c>
      <c r="AF31" s="77"/>
      <c r="AG31" s="77">
        <v>17</v>
      </c>
      <c r="AH31" s="77">
        <f t="shared" si="12"/>
        <v>17</v>
      </c>
    </row>
    <row r="32" spans="1:34" s="52" customFormat="1" ht="12.75">
      <c r="A32" s="76">
        <v>8</v>
      </c>
      <c r="B32" s="77"/>
      <c r="C32" s="77"/>
      <c r="D32" s="77">
        <f t="shared" si="13"/>
        <v>0</v>
      </c>
      <c r="E32" s="77"/>
      <c r="F32" s="77"/>
      <c r="G32" s="77">
        <f t="shared" si="14"/>
        <v>0</v>
      </c>
      <c r="H32" s="77"/>
      <c r="I32" s="77"/>
      <c r="J32" s="77">
        <f t="shared" si="20"/>
        <v>0</v>
      </c>
      <c r="K32" s="77"/>
      <c r="L32" s="77"/>
      <c r="M32" s="77">
        <f t="shared" si="15"/>
        <v>0</v>
      </c>
      <c r="N32" s="77"/>
      <c r="O32" s="77"/>
      <c r="P32" s="77">
        <f t="shared" si="16"/>
        <v>0</v>
      </c>
      <c r="Q32" s="77"/>
      <c r="R32" s="77"/>
      <c r="S32" s="77">
        <f t="shared" si="17"/>
        <v>0</v>
      </c>
      <c r="T32" s="76">
        <f t="shared" si="18"/>
        <v>0</v>
      </c>
      <c r="U32" s="76">
        <f t="shared" si="18"/>
        <v>0</v>
      </c>
      <c r="V32" s="76">
        <f t="shared" si="19"/>
        <v>0</v>
      </c>
      <c r="AF32" s="77"/>
      <c r="AG32" s="77">
        <v>21</v>
      </c>
      <c r="AH32" s="77">
        <f t="shared" si="12"/>
        <v>21</v>
      </c>
    </row>
    <row r="33" spans="1:34" s="52" customFormat="1" ht="12.75">
      <c r="A33" s="76" t="s">
        <v>0</v>
      </c>
      <c r="B33" s="77">
        <f>SUM(B24:B32)</f>
        <v>57</v>
      </c>
      <c r="C33" s="77">
        <f>SUM(C24:C32)</f>
        <v>0</v>
      </c>
      <c r="D33" s="77">
        <f>SUM(D24:D32)</f>
        <v>57</v>
      </c>
      <c r="E33" s="77">
        <f>SUM(E25:E32)</f>
        <v>0</v>
      </c>
      <c r="F33" s="77">
        <f>SUM(F25:F32)</f>
        <v>0</v>
      </c>
      <c r="G33" s="77">
        <f t="shared" si="14"/>
        <v>0</v>
      </c>
      <c r="H33" s="77">
        <f>SUM(H25:H32)</f>
        <v>14</v>
      </c>
      <c r="I33" s="77">
        <f>SUM(I25:I32)</f>
        <v>0</v>
      </c>
      <c r="J33" s="77">
        <f t="shared" si="20"/>
        <v>14</v>
      </c>
      <c r="K33" s="77">
        <f>SUM(K25:K32)</f>
        <v>7</v>
      </c>
      <c r="L33" s="77">
        <f>SUM(L25:L32)</f>
        <v>0</v>
      </c>
      <c r="M33" s="77">
        <f>SUM(M25:M32)</f>
        <v>7</v>
      </c>
      <c r="N33" s="77">
        <f>SUM(N25:N32)</f>
        <v>50</v>
      </c>
      <c r="O33" s="77">
        <f>SUM(O25:O32)</f>
        <v>0</v>
      </c>
      <c r="P33" s="77">
        <f t="shared" si="16"/>
        <v>50</v>
      </c>
      <c r="Q33" s="77">
        <f>SUM(Q25:Q32)</f>
        <v>0</v>
      </c>
      <c r="R33" s="77">
        <f>SUM(R25:R32)</f>
        <v>0</v>
      </c>
      <c r="S33" s="77">
        <f>SUM(S25:S32)</f>
        <v>0</v>
      </c>
      <c r="T33" s="77">
        <f aca="true" t="shared" si="21" ref="T33:AH33">SUM(T25:T32)</f>
        <v>128</v>
      </c>
      <c r="U33" s="77">
        <f t="shared" si="21"/>
        <v>0</v>
      </c>
      <c r="V33" s="77">
        <f t="shared" si="21"/>
        <v>128</v>
      </c>
      <c r="W33" s="77">
        <f t="shared" si="21"/>
        <v>0</v>
      </c>
      <c r="X33" s="77">
        <f t="shared" si="21"/>
        <v>0</v>
      </c>
      <c r="Y33" s="77">
        <f t="shared" si="21"/>
        <v>0</v>
      </c>
      <c r="Z33" s="77">
        <f t="shared" si="21"/>
        <v>0</v>
      </c>
      <c r="AA33" s="77">
        <f t="shared" si="21"/>
        <v>0</v>
      </c>
      <c r="AB33" s="77">
        <f t="shared" si="21"/>
        <v>0</v>
      </c>
      <c r="AC33" s="77">
        <f t="shared" si="21"/>
        <v>0</v>
      </c>
      <c r="AD33" s="77">
        <f t="shared" si="21"/>
        <v>0</v>
      </c>
      <c r="AE33" s="77">
        <f t="shared" si="21"/>
        <v>0</v>
      </c>
      <c r="AF33" s="77">
        <f>SUM(AF25:AF32)</f>
        <v>0</v>
      </c>
      <c r="AG33" s="77">
        <f>SUM(AG25:AG32)</f>
        <v>164</v>
      </c>
      <c r="AH33" s="77">
        <f t="shared" si="21"/>
        <v>164</v>
      </c>
    </row>
    <row r="34" s="16" customFormat="1" ht="18" customHeight="1">
      <c r="A34" s="12" t="s">
        <v>37</v>
      </c>
    </row>
    <row r="35" spans="1:37" s="8" customFormat="1" ht="11.25" customHeight="1">
      <c r="A35" s="7" t="s">
        <v>16</v>
      </c>
      <c r="B35" s="90" t="s">
        <v>1</v>
      </c>
      <c r="C35" s="91"/>
      <c r="D35" s="92"/>
      <c r="E35" s="93" t="s">
        <v>9</v>
      </c>
      <c r="F35" s="94"/>
      <c r="G35" s="95"/>
      <c r="H35" s="90" t="s">
        <v>3</v>
      </c>
      <c r="I35" s="91"/>
      <c r="J35" s="92"/>
      <c r="K35" s="90" t="s">
        <v>4</v>
      </c>
      <c r="L35" s="91"/>
      <c r="M35" s="92"/>
      <c r="N35" s="90" t="s">
        <v>5</v>
      </c>
      <c r="O35" s="91"/>
      <c r="P35" s="92"/>
      <c r="Q35" s="93" t="s">
        <v>8</v>
      </c>
      <c r="R35" s="94"/>
      <c r="S35" s="95"/>
      <c r="T35" s="93" t="s">
        <v>7</v>
      </c>
      <c r="U35" s="94"/>
      <c r="V35" s="95"/>
      <c r="AI35" s="90" t="s">
        <v>19</v>
      </c>
      <c r="AJ35" s="91"/>
      <c r="AK35" s="92"/>
    </row>
    <row r="36" spans="1:37" s="8" customFormat="1" ht="10.5" customHeight="1">
      <c r="A36" s="7"/>
      <c r="B36" s="90" t="s">
        <v>17</v>
      </c>
      <c r="C36" s="91"/>
      <c r="D36" s="92"/>
      <c r="E36" s="90" t="s">
        <v>17</v>
      </c>
      <c r="F36" s="91"/>
      <c r="G36" s="92"/>
      <c r="H36" s="90" t="s">
        <v>17</v>
      </c>
      <c r="I36" s="91"/>
      <c r="J36" s="92"/>
      <c r="K36" s="90" t="s">
        <v>17</v>
      </c>
      <c r="L36" s="91"/>
      <c r="M36" s="92"/>
      <c r="N36" s="90" t="s">
        <v>17</v>
      </c>
      <c r="O36" s="91"/>
      <c r="P36" s="92"/>
      <c r="Q36" s="90" t="s">
        <v>17</v>
      </c>
      <c r="R36" s="91"/>
      <c r="S36" s="92"/>
      <c r="T36" s="90" t="s">
        <v>17</v>
      </c>
      <c r="U36" s="91"/>
      <c r="V36" s="92"/>
      <c r="W36" s="90" t="s">
        <v>17</v>
      </c>
      <c r="X36" s="91"/>
      <c r="Y36" s="92"/>
      <c r="Z36" s="90" t="s">
        <v>17</v>
      </c>
      <c r="AA36" s="91"/>
      <c r="AB36" s="92"/>
      <c r="AC36" s="90" t="s">
        <v>17</v>
      </c>
      <c r="AD36" s="91"/>
      <c r="AE36" s="92"/>
      <c r="AF36" s="90" t="s">
        <v>17</v>
      </c>
      <c r="AG36" s="91"/>
      <c r="AH36" s="92"/>
      <c r="AI36" s="90" t="s">
        <v>17</v>
      </c>
      <c r="AJ36" s="91"/>
      <c r="AK36" s="92"/>
    </row>
    <row r="37" spans="1:37" s="5" customFormat="1" ht="32.25" customHeight="1">
      <c r="A37" s="2" t="s">
        <v>6</v>
      </c>
      <c r="B37" s="6" t="s">
        <v>18</v>
      </c>
      <c r="C37" s="6" t="s">
        <v>15</v>
      </c>
      <c r="D37" s="3" t="s">
        <v>2</v>
      </c>
      <c r="E37" s="6" t="s">
        <v>18</v>
      </c>
      <c r="F37" s="6" t="s">
        <v>15</v>
      </c>
      <c r="G37" s="3" t="s">
        <v>2</v>
      </c>
      <c r="H37" s="6" t="s">
        <v>18</v>
      </c>
      <c r="I37" s="6" t="s">
        <v>15</v>
      </c>
      <c r="J37" s="3" t="s">
        <v>2</v>
      </c>
      <c r="K37" s="6" t="s">
        <v>18</v>
      </c>
      <c r="L37" s="6" t="s">
        <v>15</v>
      </c>
      <c r="M37" s="3" t="s">
        <v>2</v>
      </c>
      <c r="N37" s="6" t="s">
        <v>18</v>
      </c>
      <c r="O37" s="6" t="s">
        <v>15</v>
      </c>
      <c r="P37" s="3" t="s">
        <v>2</v>
      </c>
      <c r="Q37" s="6" t="s">
        <v>18</v>
      </c>
      <c r="R37" s="6" t="s">
        <v>15</v>
      </c>
      <c r="S37" s="3" t="s">
        <v>2</v>
      </c>
      <c r="T37" s="6" t="s">
        <v>18</v>
      </c>
      <c r="U37" s="6" t="s">
        <v>15</v>
      </c>
      <c r="V37" s="3" t="s">
        <v>2</v>
      </c>
      <c r="W37" s="6" t="s">
        <v>18</v>
      </c>
      <c r="X37" s="6" t="s">
        <v>15</v>
      </c>
      <c r="Y37" s="3" t="s">
        <v>2</v>
      </c>
      <c r="Z37" s="10" t="s">
        <v>14</v>
      </c>
      <c r="AA37" s="10" t="s">
        <v>15</v>
      </c>
      <c r="AB37" s="3" t="s">
        <v>2</v>
      </c>
      <c r="AC37" s="10" t="s">
        <v>14</v>
      </c>
      <c r="AD37" s="10" t="s">
        <v>15</v>
      </c>
      <c r="AE37" s="3" t="s">
        <v>2</v>
      </c>
      <c r="AF37" s="10" t="s">
        <v>14</v>
      </c>
      <c r="AG37" s="10" t="s">
        <v>15</v>
      </c>
      <c r="AH37" s="3" t="s">
        <v>2</v>
      </c>
      <c r="AI37" s="6" t="s">
        <v>20</v>
      </c>
      <c r="AJ37" s="6" t="s">
        <v>15</v>
      </c>
      <c r="AK37" s="4" t="s">
        <v>2</v>
      </c>
    </row>
    <row r="38" spans="1:37" s="16" customFormat="1" ht="15.75" customHeight="1">
      <c r="A38" s="14">
        <v>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AI38" s="15"/>
      <c r="AJ38" s="15"/>
      <c r="AK38" s="15">
        <f aca="true" t="shared" si="22" ref="AK38:AK46">SUM(AI38:AJ38)</f>
        <v>0</v>
      </c>
    </row>
    <row r="39" spans="1:37" s="16" customFormat="1" ht="12.75">
      <c r="A39" s="14">
        <v>1</v>
      </c>
      <c r="B39" s="15">
        <v>6</v>
      </c>
      <c r="C39" s="15">
        <v>20</v>
      </c>
      <c r="D39" s="15">
        <f>SUM(B39:C39)</f>
        <v>26</v>
      </c>
      <c r="E39" s="15">
        <v>1</v>
      </c>
      <c r="F39" s="15">
        <v>5</v>
      </c>
      <c r="G39" s="15">
        <f>SUM(E39:F39)</f>
        <v>6</v>
      </c>
      <c r="H39" s="15">
        <v>1</v>
      </c>
      <c r="I39" s="15">
        <v>1</v>
      </c>
      <c r="J39" s="15">
        <f>SUM(H39:I39)</f>
        <v>2</v>
      </c>
      <c r="K39" s="15">
        <v>3</v>
      </c>
      <c r="L39" s="15">
        <v>8</v>
      </c>
      <c r="M39" s="15">
        <f>SUM(K39:L39)</f>
        <v>11</v>
      </c>
      <c r="N39" s="15">
        <v>1</v>
      </c>
      <c r="O39" s="15"/>
      <c r="P39" s="15">
        <f>SUM(N39:O39)</f>
        <v>1</v>
      </c>
      <c r="Q39" s="15">
        <v>2</v>
      </c>
      <c r="R39" s="15">
        <v>4</v>
      </c>
      <c r="S39" s="15">
        <f>SUM(Q39:R39)</f>
        <v>6</v>
      </c>
      <c r="T39" s="15"/>
      <c r="U39" s="15">
        <v>1</v>
      </c>
      <c r="V39" s="15">
        <f>SUM(T39:U39)</f>
        <v>1</v>
      </c>
      <c r="AI39" s="15"/>
      <c r="AJ39" s="15">
        <v>18</v>
      </c>
      <c r="AK39" s="15">
        <f t="shared" si="22"/>
        <v>18</v>
      </c>
    </row>
    <row r="40" spans="1:37" s="16" customFormat="1" ht="12.75">
      <c r="A40" s="14">
        <v>2</v>
      </c>
      <c r="B40" s="15">
        <v>7</v>
      </c>
      <c r="C40" s="15">
        <v>12</v>
      </c>
      <c r="D40" s="15">
        <f aca="true" t="shared" si="23" ref="D40:D46">SUM(B40:C40)</f>
        <v>19</v>
      </c>
      <c r="E40" s="15"/>
      <c r="F40" s="15">
        <v>4</v>
      </c>
      <c r="G40" s="15">
        <f aca="true" t="shared" si="24" ref="G40:G47">SUM(E40:F40)</f>
        <v>4</v>
      </c>
      <c r="H40" s="15">
        <v>8</v>
      </c>
      <c r="I40" s="15"/>
      <c r="J40" s="15">
        <f>SUM(H40:I40)</f>
        <v>8</v>
      </c>
      <c r="K40" s="15">
        <v>3</v>
      </c>
      <c r="L40" s="15">
        <v>8</v>
      </c>
      <c r="M40" s="15">
        <f>SUM(K40:L40)</f>
        <v>11</v>
      </c>
      <c r="N40" s="15"/>
      <c r="O40" s="15"/>
      <c r="P40" s="15">
        <f aca="true" t="shared" si="25" ref="P40:P46">SUM(N40:O40)</f>
        <v>0</v>
      </c>
      <c r="Q40" s="15"/>
      <c r="R40" s="15">
        <v>1</v>
      </c>
      <c r="S40" s="15">
        <f aca="true" t="shared" si="26" ref="S40:S47">SUM(Q40:R40)</f>
        <v>1</v>
      </c>
      <c r="T40" s="15">
        <v>3</v>
      </c>
      <c r="U40" s="15"/>
      <c r="V40" s="15">
        <f aca="true" t="shared" si="27" ref="V40:V46">SUM(T40:U40)</f>
        <v>3</v>
      </c>
      <c r="AI40" s="15"/>
      <c r="AJ40" s="15">
        <v>19</v>
      </c>
      <c r="AK40" s="15">
        <f t="shared" si="22"/>
        <v>19</v>
      </c>
    </row>
    <row r="41" spans="1:37" s="16" customFormat="1" ht="12.75">
      <c r="A41" s="14">
        <v>3</v>
      </c>
      <c r="B41" s="15">
        <v>1</v>
      </c>
      <c r="C41" s="15">
        <v>7</v>
      </c>
      <c r="D41" s="15">
        <f t="shared" si="23"/>
        <v>8</v>
      </c>
      <c r="E41" s="15">
        <v>1</v>
      </c>
      <c r="F41" s="15">
        <v>2</v>
      </c>
      <c r="G41" s="15">
        <f t="shared" si="24"/>
        <v>3</v>
      </c>
      <c r="H41" s="15">
        <v>1</v>
      </c>
      <c r="I41" s="15">
        <v>1</v>
      </c>
      <c r="J41" s="15">
        <f aca="true" t="shared" si="28" ref="J41:J47">SUM(H41:I41)</f>
        <v>2</v>
      </c>
      <c r="K41" s="15">
        <v>5</v>
      </c>
      <c r="L41" s="15">
        <v>2</v>
      </c>
      <c r="M41" s="15">
        <f aca="true" t="shared" si="29" ref="M41:M46">SUM(K41:L41)</f>
        <v>7</v>
      </c>
      <c r="N41" s="15">
        <v>1</v>
      </c>
      <c r="O41" s="15">
        <v>1</v>
      </c>
      <c r="P41" s="15">
        <f t="shared" si="25"/>
        <v>2</v>
      </c>
      <c r="Q41" s="15"/>
      <c r="R41" s="15">
        <v>2</v>
      </c>
      <c r="S41" s="15">
        <f t="shared" si="26"/>
        <v>2</v>
      </c>
      <c r="T41" s="15"/>
      <c r="U41" s="15">
        <v>3</v>
      </c>
      <c r="V41" s="15">
        <f t="shared" si="27"/>
        <v>3</v>
      </c>
      <c r="AI41" s="15"/>
      <c r="AJ41" s="15">
        <v>33</v>
      </c>
      <c r="AK41" s="15">
        <f t="shared" si="22"/>
        <v>33</v>
      </c>
    </row>
    <row r="42" spans="1:37" s="16" customFormat="1" ht="12.75">
      <c r="A42" s="14">
        <v>4</v>
      </c>
      <c r="B42" s="15"/>
      <c r="C42" s="15">
        <v>6</v>
      </c>
      <c r="D42" s="15">
        <f t="shared" si="23"/>
        <v>6</v>
      </c>
      <c r="E42" s="15"/>
      <c r="F42" s="15"/>
      <c r="G42" s="15">
        <f t="shared" si="24"/>
        <v>0</v>
      </c>
      <c r="H42" s="15">
        <v>3</v>
      </c>
      <c r="I42" s="15"/>
      <c r="J42" s="15">
        <f t="shared" si="28"/>
        <v>3</v>
      </c>
      <c r="K42" s="15">
        <v>2</v>
      </c>
      <c r="L42" s="15">
        <v>2</v>
      </c>
      <c r="M42" s="15">
        <f t="shared" si="29"/>
        <v>4</v>
      </c>
      <c r="N42" s="15">
        <v>1</v>
      </c>
      <c r="O42" s="15"/>
      <c r="P42" s="15">
        <f t="shared" si="25"/>
        <v>1</v>
      </c>
      <c r="Q42" s="15">
        <v>1</v>
      </c>
      <c r="R42" s="15">
        <v>1</v>
      </c>
      <c r="S42" s="15">
        <f t="shared" si="26"/>
        <v>2</v>
      </c>
      <c r="T42" s="15"/>
      <c r="U42" s="15">
        <v>1</v>
      </c>
      <c r="V42" s="15">
        <f t="shared" si="27"/>
        <v>1</v>
      </c>
      <c r="AI42" s="15"/>
      <c r="AJ42" s="15">
        <v>28</v>
      </c>
      <c r="AK42" s="15">
        <f t="shared" si="22"/>
        <v>28</v>
      </c>
    </row>
    <row r="43" spans="1:37" s="16" customFormat="1" ht="12.75">
      <c r="A43" s="14">
        <v>5</v>
      </c>
      <c r="B43" s="15">
        <v>2</v>
      </c>
      <c r="C43" s="15">
        <v>4</v>
      </c>
      <c r="D43" s="15">
        <f t="shared" si="23"/>
        <v>6</v>
      </c>
      <c r="E43" s="15"/>
      <c r="F43" s="15">
        <v>3</v>
      </c>
      <c r="G43" s="15">
        <f t="shared" si="24"/>
        <v>3</v>
      </c>
      <c r="H43" s="15"/>
      <c r="I43" s="15">
        <v>2</v>
      </c>
      <c r="J43" s="15">
        <f t="shared" si="28"/>
        <v>2</v>
      </c>
      <c r="K43" s="15">
        <v>2</v>
      </c>
      <c r="L43" s="15">
        <v>3</v>
      </c>
      <c r="M43" s="15">
        <f t="shared" si="29"/>
        <v>5</v>
      </c>
      <c r="N43" s="15">
        <v>2</v>
      </c>
      <c r="O43" s="15"/>
      <c r="P43" s="15">
        <f t="shared" si="25"/>
        <v>2</v>
      </c>
      <c r="Q43" s="15">
        <v>1</v>
      </c>
      <c r="R43" s="15"/>
      <c r="S43" s="15">
        <f t="shared" si="26"/>
        <v>1</v>
      </c>
      <c r="T43" s="15"/>
      <c r="U43" s="15">
        <v>1</v>
      </c>
      <c r="V43" s="15">
        <f t="shared" si="27"/>
        <v>1</v>
      </c>
      <c r="AI43" s="15"/>
      <c r="AJ43" s="15">
        <v>20</v>
      </c>
      <c r="AK43" s="15">
        <f t="shared" si="22"/>
        <v>20</v>
      </c>
    </row>
    <row r="44" spans="1:37" s="16" customFormat="1" ht="12.75">
      <c r="A44" s="14">
        <v>6</v>
      </c>
      <c r="B44" s="15"/>
      <c r="C44" s="15">
        <v>5</v>
      </c>
      <c r="D44" s="15">
        <f t="shared" si="23"/>
        <v>5</v>
      </c>
      <c r="E44" s="15"/>
      <c r="F44" s="15">
        <v>2</v>
      </c>
      <c r="G44" s="15">
        <f t="shared" si="24"/>
        <v>2</v>
      </c>
      <c r="H44" s="15"/>
      <c r="I44" s="15"/>
      <c r="J44" s="15">
        <f t="shared" si="28"/>
        <v>0</v>
      </c>
      <c r="K44" s="15">
        <v>1</v>
      </c>
      <c r="L44" s="15">
        <v>2</v>
      </c>
      <c r="M44" s="15">
        <f t="shared" si="29"/>
        <v>3</v>
      </c>
      <c r="N44" s="15">
        <v>1</v>
      </c>
      <c r="O44" s="15">
        <v>1</v>
      </c>
      <c r="P44" s="15">
        <f t="shared" si="25"/>
        <v>2</v>
      </c>
      <c r="Q44" s="15"/>
      <c r="R44" s="15">
        <v>1</v>
      </c>
      <c r="S44" s="15">
        <f t="shared" si="26"/>
        <v>1</v>
      </c>
      <c r="T44" s="15"/>
      <c r="U44" s="15"/>
      <c r="V44" s="15">
        <f t="shared" si="27"/>
        <v>0</v>
      </c>
      <c r="AI44" s="15"/>
      <c r="AJ44" s="15">
        <v>17</v>
      </c>
      <c r="AK44" s="15">
        <f t="shared" si="22"/>
        <v>17</v>
      </c>
    </row>
    <row r="45" spans="1:37" s="16" customFormat="1" ht="12.75">
      <c r="A45" s="14">
        <v>7</v>
      </c>
      <c r="B45" s="15"/>
      <c r="C45" s="15">
        <v>4</v>
      </c>
      <c r="D45" s="15">
        <f t="shared" si="23"/>
        <v>4</v>
      </c>
      <c r="E45" s="15"/>
      <c r="F45" s="15"/>
      <c r="G45" s="15">
        <f t="shared" si="24"/>
        <v>0</v>
      </c>
      <c r="H45" s="15"/>
      <c r="I45" s="15"/>
      <c r="J45" s="15">
        <f t="shared" si="28"/>
        <v>0</v>
      </c>
      <c r="K45" s="15"/>
      <c r="L45" s="15">
        <v>1</v>
      </c>
      <c r="M45" s="15">
        <f t="shared" si="29"/>
        <v>1</v>
      </c>
      <c r="N45" s="15"/>
      <c r="O45" s="15"/>
      <c r="P45" s="15">
        <f t="shared" si="25"/>
        <v>0</v>
      </c>
      <c r="Q45" s="15"/>
      <c r="R45" s="15"/>
      <c r="S45" s="15">
        <f t="shared" si="26"/>
        <v>0</v>
      </c>
      <c r="T45" s="15"/>
      <c r="U45" s="15"/>
      <c r="V45" s="15">
        <f t="shared" si="27"/>
        <v>0</v>
      </c>
      <c r="AI45" s="15"/>
      <c r="AJ45" s="15">
        <v>25</v>
      </c>
      <c r="AK45" s="15">
        <f t="shared" si="22"/>
        <v>25</v>
      </c>
    </row>
    <row r="46" spans="1:37" s="16" customFormat="1" ht="12.75">
      <c r="A46" s="14">
        <v>8</v>
      </c>
      <c r="B46" s="15"/>
      <c r="C46" s="15">
        <v>6</v>
      </c>
      <c r="D46" s="15">
        <f t="shared" si="23"/>
        <v>6</v>
      </c>
      <c r="E46" s="15"/>
      <c r="F46" s="15">
        <v>3</v>
      </c>
      <c r="G46" s="15">
        <f t="shared" si="24"/>
        <v>3</v>
      </c>
      <c r="H46" s="15"/>
      <c r="I46" s="15">
        <v>1</v>
      </c>
      <c r="J46" s="15">
        <f t="shared" si="28"/>
        <v>1</v>
      </c>
      <c r="K46" s="15"/>
      <c r="L46" s="15">
        <v>3</v>
      </c>
      <c r="M46" s="15">
        <f t="shared" si="29"/>
        <v>3</v>
      </c>
      <c r="N46" s="15"/>
      <c r="O46" s="15"/>
      <c r="P46" s="15">
        <f t="shared" si="25"/>
        <v>0</v>
      </c>
      <c r="Q46" s="15"/>
      <c r="R46" s="15"/>
      <c r="S46" s="15">
        <f t="shared" si="26"/>
        <v>0</v>
      </c>
      <c r="T46" s="15"/>
      <c r="U46" s="15"/>
      <c r="V46" s="15">
        <f t="shared" si="27"/>
        <v>0</v>
      </c>
      <c r="AI46" s="15"/>
      <c r="AJ46" s="15">
        <v>15</v>
      </c>
      <c r="AK46" s="15">
        <f t="shared" si="22"/>
        <v>15</v>
      </c>
    </row>
    <row r="47" spans="1:37" s="16" customFormat="1" ht="12.75">
      <c r="A47" s="14" t="s">
        <v>0</v>
      </c>
      <c r="B47" s="15">
        <f>SUM(B38:B46)</f>
        <v>16</v>
      </c>
      <c r="C47" s="15">
        <f>SUM(C38:C46)</f>
        <v>64</v>
      </c>
      <c r="D47" s="15">
        <f>SUM(D38:D46)</f>
        <v>80</v>
      </c>
      <c r="E47" s="15">
        <f>SUM(E39:E46)</f>
        <v>2</v>
      </c>
      <c r="F47" s="15">
        <f>SUM(F39:F46)</f>
        <v>19</v>
      </c>
      <c r="G47" s="15">
        <f t="shared" si="24"/>
        <v>21</v>
      </c>
      <c r="H47" s="15">
        <f>SUM(H39:H46)</f>
        <v>13</v>
      </c>
      <c r="I47" s="15">
        <f>SUM(I39:I46)</f>
        <v>5</v>
      </c>
      <c r="J47" s="15">
        <f t="shared" si="28"/>
        <v>18</v>
      </c>
      <c r="K47" s="15">
        <f aca="true" t="shared" si="30" ref="K47:R47">SUM(K39:K46)</f>
        <v>16</v>
      </c>
      <c r="L47" s="15">
        <f t="shared" si="30"/>
        <v>29</v>
      </c>
      <c r="M47" s="15">
        <f t="shared" si="30"/>
        <v>45</v>
      </c>
      <c r="N47" s="15">
        <f t="shared" si="30"/>
        <v>6</v>
      </c>
      <c r="O47" s="15">
        <f t="shared" si="30"/>
        <v>2</v>
      </c>
      <c r="P47" s="15">
        <f t="shared" si="30"/>
        <v>8</v>
      </c>
      <c r="Q47" s="15">
        <f t="shared" si="30"/>
        <v>4</v>
      </c>
      <c r="R47" s="15">
        <f t="shared" si="30"/>
        <v>9</v>
      </c>
      <c r="S47" s="15">
        <f t="shared" si="26"/>
        <v>13</v>
      </c>
      <c r="T47" s="15">
        <f>SUM(T39:T46)</f>
        <v>3</v>
      </c>
      <c r="U47" s="15">
        <f>SUM(U39:U46)</f>
        <v>6</v>
      </c>
      <c r="V47" s="15">
        <f>SUM(V39:V46)</f>
        <v>9</v>
      </c>
      <c r="W47" s="15">
        <f aca="true" t="shared" si="31" ref="W47:AK47">SUM(W39:W46)</f>
        <v>0</v>
      </c>
      <c r="X47" s="15">
        <f t="shared" si="31"/>
        <v>0</v>
      </c>
      <c r="Y47" s="15">
        <f t="shared" si="31"/>
        <v>0</v>
      </c>
      <c r="Z47" s="15">
        <f t="shared" si="31"/>
        <v>0</v>
      </c>
      <c r="AA47" s="15">
        <f t="shared" si="31"/>
        <v>0</v>
      </c>
      <c r="AB47" s="15">
        <f t="shared" si="31"/>
        <v>0</v>
      </c>
      <c r="AC47" s="15">
        <f t="shared" si="31"/>
        <v>0</v>
      </c>
      <c r="AD47" s="15">
        <f t="shared" si="31"/>
        <v>0</v>
      </c>
      <c r="AE47" s="15">
        <f t="shared" si="31"/>
        <v>0</v>
      </c>
      <c r="AF47" s="15">
        <f t="shared" si="31"/>
        <v>0</v>
      </c>
      <c r="AG47" s="15">
        <f t="shared" si="31"/>
        <v>0</v>
      </c>
      <c r="AH47" s="15">
        <f t="shared" si="31"/>
        <v>0</v>
      </c>
      <c r="AI47" s="15">
        <f>SUM(AI39:AI46)</f>
        <v>0</v>
      </c>
      <c r="AJ47" s="15">
        <f>SUM(AJ39:AJ46)</f>
        <v>175</v>
      </c>
      <c r="AK47" s="15">
        <f t="shared" si="31"/>
        <v>175</v>
      </c>
    </row>
    <row r="48" s="16" customFormat="1" ht="8.25" customHeight="1"/>
    <row r="49" spans="1:10" s="8" customFormat="1" ht="25.5" customHeight="1">
      <c r="A49" s="7" t="s">
        <v>16</v>
      </c>
      <c r="B49" s="93" t="s">
        <v>12</v>
      </c>
      <c r="C49" s="94"/>
      <c r="D49" s="95"/>
      <c r="E49" s="90" t="s">
        <v>13</v>
      </c>
      <c r="F49" s="91"/>
      <c r="G49" s="92"/>
      <c r="H49" s="89" t="s">
        <v>2</v>
      </c>
      <c r="I49" s="89"/>
      <c r="J49" s="89"/>
    </row>
    <row r="50" spans="1:10" s="8" customFormat="1" ht="11.25">
      <c r="A50" s="7"/>
      <c r="B50" s="90" t="s">
        <v>17</v>
      </c>
      <c r="C50" s="91"/>
      <c r="D50" s="92"/>
      <c r="E50" s="90" t="s">
        <v>17</v>
      </c>
      <c r="F50" s="91"/>
      <c r="G50" s="92"/>
      <c r="H50" s="90" t="s">
        <v>17</v>
      </c>
      <c r="I50" s="91"/>
      <c r="J50" s="92"/>
    </row>
    <row r="51" spans="1:10" s="16" customFormat="1" ht="33.75" customHeight="1">
      <c r="A51" s="2" t="s">
        <v>6</v>
      </c>
      <c r="B51" s="6" t="s">
        <v>18</v>
      </c>
      <c r="C51" s="6" t="s">
        <v>15</v>
      </c>
      <c r="D51" s="3" t="s">
        <v>2</v>
      </c>
      <c r="E51" s="6" t="s">
        <v>18</v>
      </c>
      <c r="F51" s="6" t="s">
        <v>15</v>
      </c>
      <c r="G51" s="3" t="s">
        <v>2</v>
      </c>
      <c r="H51" s="6" t="s">
        <v>18</v>
      </c>
      <c r="I51" s="6" t="s">
        <v>15</v>
      </c>
      <c r="J51" s="4" t="s">
        <v>2</v>
      </c>
    </row>
    <row r="52" spans="1:10" s="16" customFormat="1" ht="13.5" customHeight="1">
      <c r="A52" s="14">
        <v>0</v>
      </c>
      <c r="B52" s="15"/>
      <c r="C52" s="15"/>
      <c r="D52" s="15"/>
      <c r="E52" s="15"/>
      <c r="F52" s="15"/>
      <c r="G52" s="15"/>
      <c r="H52" s="15">
        <f aca="true" t="shared" si="32" ref="H52:J53">B38+E38+H38+K38+N38+Q38+T38+AI38+B52+E52</f>
        <v>0</v>
      </c>
      <c r="I52" s="15">
        <f t="shared" si="32"/>
        <v>0</v>
      </c>
      <c r="J52" s="15">
        <f t="shared" si="32"/>
        <v>0</v>
      </c>
    </row>
    <row r="53" spans="1:10" s="16" customFormat="1" ht="12.75">
      <c r="A53" s="14">
        <v>1</v>
      </c>
      <c r="B53" s="15"/>
      <c r="C53" s="15"/>
      <c r="D53" s="15">
        <f>SUM(B53:C53)</f>
        <v>0</v>
      </c>
      <c r="E53" s="15"/>
      <c r="F53" s="15">
        <v>11</v>
      </c>
      <c r="G53" s="15">
        <f>SUM(E53:F53)</f>
        <v>11</v>
      </c>
      <c r="H53" s="15">
        <f t="shared" si="32"/>
        <v>14</v>
      </c>
      <c r="I53" s="15">
        <f t="shared" si="32"/>
        <v>68</v>
      </c>
      <c r="J53" s="15">
        <f t="shared" si="32"/>
        <v>82</v>
      </c>
    </row>
    <row r="54" spans="1:10" s="16" customFormat="1" ht="12.75">
      <c r="A54" s="14">
        <v>2</v>
      </c>
      <c r="B54" s="15"/>
      <c r="C54" s="15"/>
      <c r="D54" s="15">
        <f aca="true" t="shared" si="33" ref="D54:D60">SUM(B54:C54)</f>
        <v>0</v>
      </c>
      <c r="E54" s="15"/>
      <c r="F54" s="15">
        <v>11</v>
      </c>
      <c r="G54" s="15">
        <f aca="true" t="shared" si="34" ref="G54:G60">SUM(E54:F54)</f>
        <v>11</v>
      </c>
      <c r="H54" s="15">
        <f aca="true" t="shared" si="35" ref="H54:I61">B40+E40+H40+K40+N40+Q40+T40+AI40+B54+E54</f>
        <v>21</v>
      </c>
      <c r="I54" s="15">
        <f t="shared" si="35"/>
        <v>55</v>
      </c>
      <c r="J54" s="15">
        <f aca="true" t="shared" si="36" ref="J54:J60">D40+G40+J40+M40+P40+S40+V40+AK40+D54+G54</f>
        <v>76</v>
      </c>
    </row>
    <row r="55" spans="1:10" s="16" customFormat="1" ht="12.75">
      <c r="A55" s="14">
        <v>3</v>
      </c>
      <c r="B55" s="15"/>
      <c r="C55" s="15">
        <v>19</v>
      </c>
      <c r="D55" s="15">
        <f t="shared" si="33"/>
        <v>19</v>
      </c>
      <c r="E55" s="15"/>
      <c r="F55" s="15">
        <v>10</v>
      </c>
      <c r="G55" s="15">
        <f t="shared" si="34"/>
        <v>10</v>
      </c>
      <c r="H55" s="15">
        <f t="shared" si="35"/>
        <v>9</v>
      </c>
      <c r="I55" s="15">
        <f t="shared" si="35"/>
        <v>80</v>
      </c>
      <c r="J55" s="15">
        <f t="shared" si="36"/>
        <v>89</v>
      </c>
    </row>
    <row r="56" spans="1:10" s="16" customFormat="1" ht="12.75">
      <c r="A56" s="14">
        <v>4</v>
      </c>
      <c r="B56" s="15"/>
      <c r="C56" s="15"/>
      <c r="D56" s="15">
        <f t="shared" si="33"/>
        <v>0</v>
      </c>
      <c r="E56" s="15"/>
      <c r="F56" s="15"/>
      <c r="G56" s="15">
        <f t="shared" si="34"/>
        <v>0</v>
      </c>
      <c r="H56" s="15">
        <f t="shared" si="35"/>
        <v>7</v>
      </c>
      <c r="I56" s="15">
        <f t="shared" si="35"/>
        <v>38</v>
      </c>
      <c r="J56" s="15">
        <f t="shared" si="36"/>
        <v>45</v>
      </c>
    </row>
    <row r="57" spans="1:10" s="16" customFormat="1" ht="12.75">
      <c r="A57" s="14">
        <v>5</v>
      </c>
      <c r="B57" s="15"/>
      <c r="C57" s="15"/>
      <c r="D57" s="15">
        <f t="shared" si="33"/>
        <v>0</v>
      </c>
      <c r="E57" s="15"/>
      <c r="F57" s="15">
        <v>24</v>
      </c>
      <c r="G57" s="15">
        <f t="shared" si="34"/>
        <v>24</v>
      </c>
      <c r="H57" s="15">
        <f t="shared" si="35"/>
        <v>7</v>
      </c>
      <c r="I57" s="15">
        <f t="shared" si="35"/>
        <v>57</v>
      </c>
      <c r="J57" s="15">
        <f t="shared" si="36"/>
        <v>64</v>
      </c>
    </row>
    <row r="58" spans="1:10" s="16" customFormat="1" ht="12.75">
      <c r="A58" s="14">
        <v>6</v>
      </c>
      <c r="B58" s="15"/>
      <c r="C58" s="15"/>
      <c r="D58" s="15">
        <f t="shared" si="33"/>
        <v>0</v>
      </c>
      <c r="E58" s="15"/>
      <c r="F58" s="15">
        <v>9</v>
      </c>
      <c r="G58" s="15">
        <f t="shared" si="34"/>
        <v>9</v>
      </c>
      <c r="H58" s="15">
        <f t="shared" si="35"/>
        <v>2</v>
      </c>
      <c r="I58" s="15">
        <f t="shared" si="35"/>
        <v>37</v>
      </c>
      <c r="J58" s="15">
        <f t="shared" si="36"/>
        <v>39</v>
      </c>
    </row>
    <row r="59" spans="1:10" s="16" customFormat="1" ht="12.75">
      <c r="A59" s="14">
        <v>7</v>
      </c>
      <c r="B59" s="15"/>
      <c r="C59" s="15">
        <v>20</v>
      </c>
      <c r="D59" s="15">
        <f t="shared" si="33"/>
        <v>20</v>
      </c>
      <c r="E59" s="15"/>
      <c r="F59" s="15">
        <v>15</v>
      </c>
      <c r="G59" s="15">
        <f t="shared" si="34"/>
        <v>15</v>
      </c>
      <c r="H59" s="15">
        <f t="shared" si="35"/>
        <v>0</v>
      </c>
      <c r="I59" s="15">
        <f t="shared" si="35"/>
        <v>65</v>
      </c>
      <c r="J59" s="15">
        <f t="shared" si="36"/>
        <v>65</v>
      </c>
    </row>
    <row r="60" spans="1:10" s="16" customFormat="1" ht="12.75">
      <c r="A60" s="14">
        <v>8</v>
      </c>
      <c r="B60" s="15"/>
      <c r="C60" s="15"/>
      <c r="D60" s="15">
        <f t="shared" si="33"/>
        <v>0</v>
      </c>
      <c r="E60" s="15"/>
      <c r="F60" s="15">
        <v>1</v>
      </c>
      <c r="G60" s="15">
        <f t="shared" si="34"/>
        <v>1</v>
      </c>
      <c r="H60" s="15">
        <f t="shared" si="35"/>
        <v>0</v>
      </c>
      <c r="I60" s="15">
        <f t="shared" si="35"/>
        <v>29</v>
      </c>
      <c r="J60" s="15">
        <f t="shared" si="36"/>
        <v>29</v>
      </c>
    </row>
    <row r="61" spans="1:10" s="16" customFormat="1" ht="13.5">
      <c r="A61" s="14" t="s">
        <v>0</v>
      </c>
      <c r="B61" s="11">
        <f>SUM(B53:B60)</f>
        <v>0</v>
      </c>
      <c r="C61" s="11">
        <f>SUM(C53:C60)</f>
        <v>39</v>
      </c>
      <c r="D61" s="11">
        <f>SUM(D53:D60)</f>
        <v>39</v>
      </c>
      <c r="E61" s="11">
        <f>SUM(E53:E60)</f>
        <v>0</v>
      </c>
      <c r="F61" s="11">
        <f>SUM(F53:F60)</f>
        <v>81</v>
      </c>
      <c r="G61" s="15">
        <f>SUM(G52:G60)</f>
        <v>81</v>
      </c>
      <c r="H61" s="15">
        <f t="shared" si="35"/>
        <v>60</v>
      </c>
      <c r="I61" s="15">
        <f t="shared" si="35"/>
        <v>429</v>
      </c>
      <c r="J61" s="20">
        <f>D47+G47+J47+M47+P47+S47+V47+AK47+D61+G61</f>
        <v>489</v>
      </c>
    </row>
    <row r="62" spans="1:13" s="17" customFormat="1" ht="9.75" customHeight="1">
      <c r="A62" s="3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="17" customFormat="1" ht="12.75" hidden="1"/>
    <row r="64" s="13" customFormat="1" ht="14.25" customHeight="1">
      <c r="A64" s="12" t="s">
        <v>22</v>
      </c>
    </row>
    <row r="65" s="17" customFormat="1" ht="6" customHeight="1" hidden="1"/>
    <row r="66" spans="1:19" s="18" customFormat="1" ht="11.25" customHeight="1">
      <c r="A66" s="7" t="s">
        <v>16</v>
      </c>
      <c r="B66" s="90" t="s">
        <v>1</v>
      </c>
      <c r="C66" s="91"/>
      <c r="D66" s="92"/>
      <c r="E66" s="93" t="s">
        <v>9</v>
      </c>
      <c r="F66" s="94"/>
      <c r="G66" s="95"/>
      <c r="H66" s="90" t="s">
        <v>3</v>
      </c>
      <c r="I66" s="91"/>
      <c r="J66" s="92"/>
      <c r="K66" s="90" t="s">
        <v>4</v>
      </c>
      <c r="L66" s="91"/>
      <c r="M66" s="92"/>
      <c r="N66" s="90" t="s">
        <v>5</v>
      </c>
      <c r="O66" s="91"/>
      <c r="P66" s="92"/>
      <c r="Q66" s="93" t="s">
        <v>8</v>
      </c>
      <c r="R66" s="94"/>
      <c r="S66" s="95"/>
    </row>
    <row r="67" spans="1:19" s="18" customFormat="1" ht="12" customHeight="1">
      <c r="A67" s="7"/>
      <c r="B67" s="90" t="s">
        <v>17</v>
      </c>
      <c r="C67" s="91"/>
      <c r="D67" s="92"/>
      <c r="E67" s="90" t="s">
        <v>17</v>
      </c>
      <c r="F67" s="91"/>
      <c r="G67" s="92"/>
      <c r="H67" s="90" t="s">
        <v>17</v>
      </c>
      <c r="I67" s="91"/>
      <c r="J67" s="92"/>
      <c r="K67" s="90" t="s">
        <v>17</v>
      </c>
      <c r="L67" s="91"/>
      <c r="M67" s="92"/>
      <c r="N67" s="90" t="s">
        <v>17</v>
      </c>
      <c r="O67" s="91"/>
      <c r="P67" s="92"/>
      <c r="Q67" s="90" t="s">
        <v>17</v>
      </c>
      <c r="R67" s="91"/>
      <c r="S67" s="92"/>
    </row>
    <row r="68" spans="1:34" s="48" customFormat="1" ht="33.75" customHeight="1">
      <c r="A68" s="2" t="s">
        <v>6</v>
      </c>
      <c r="B68" s="6" t="s">
        <v>18</v>
      </c>
      <c r="C68" s="6" t="s">
        <v>15</v>
      </c>
      <c r="D68" s="3" t="s">
        <v>2</v>
      </c>
      <c r="E68" s="6" t="s">
        <v>18</v>
      </c>
      <c r="F68" s="6" t="s">
        <v>15</v>
      </c>
      <c r="G68" s="3" t="s">
        <v>2</v>
      </c>
      <c r="H68" s="6" t="s">
        <v>18</v>
      </c>
      <c r="I68" s="6" t="s">
        <v>15</v>
      </c>
      <c r="J68" s="3" t="s">
        <v>2</v>
      </c>
      <c r="K68" s="6" t="s">
        <v>18</v>
      </c>
      <c r="L68" s="6" t="s">
        <v>15</v>
      </c>
      <c r="M68" s="3" t="s">
        <v>2</v>
      </c>
      <c r="N68" s="6" t="s">
        <v>18</v>
      </c>
      <c r="O68" s="6" t="s">
        <v>15</v>
      </c>
      <c r="P68" s="3" t="s">
        <v>2</v>
      </c>
      <c r="Q68" s="6" t="s">
        <v>18</v>
      </c>
      <c r="R68" s="6" t="s">
        <v>15</v>
      </c>
      <c r="S68" s="4" t="s">
        <v>2</v>
      </c>
      <c r="W68" s="45" t="s">
        <v>18</v>
      </c>
      <c r="X68" s="45" t="s">
        <v>15</v>
      </c>
      <c r="Y68" s="46" t="s">
        <v>2</v>
      </c>
      <c r="Z68" s="47" t="s">
        <v>14</v>
      </c>
      <c r="AA68" s="47" t="s">
        <v>15</v>
      </c>
      <c r="AB68" s="46" t="s">
        <v>2</v>
      </c>
      <c r="AC68" s="47" t="s">
        <v>14</v>
      </c>
      <c r="AD68" s="47" t="s">
        <v>15</v>
      </c>
      <c r="AE68" s="46" t="s">
        <v>2</v>
      </c>
      <c r="AF68" s="47" t="s">
        <v>14</v>
      </c>
      <c r="AG68" s="47" t="s">
        <v>15</v>
      </c>
      <c r="AH68" s="46" t="s">
        <v>2</v>
      </c>
    </row>
    <row r="69" spans="1:19" s="17" customFormat="1" ht="14.25" customHeight="1">
      <c r="A69" s="44">
        <v>0</v>
      </c>
      <c r="B69" s="15">
        <f aca="true" t="shared" si="37" ref="B69:J69">B9+B24+B38</f>
        <v>5</v>
      </c>
      <c r="C69" s="15">
        <f t="shared" si="37"/>
        <v>5</v>
      </c>
      <c r="D69" s="15">
        <f t="shared" si="37"/>
        <v>10</v>
      </c>
      <c r="E69" s="15">
        <f t="shared" si="37"/>
        <v>0</v>
      </c>
      <c r="F69" s="15">
        <f t="shared" si="37"/>
        <v>1</v>
      </c>
      <c r="G69" s="15">
        <f t="shared" si="37"/>
        <v>1</v>
      </c>
      <c r="H69" s="15">
        <f t="shared" si="37"/>
        <v>0</v>
      </c>
      <c r="I69" s="15">
        <f t="shared" si="37"/>
        <v>0</v>
      </c>
      <c r="J69" s="15">
        <f t="shared" si="37"/>
        <v>0</v>
      </c>
      <c r="K69" s="15">
        <f aca="true" t="shared" si="38" ref="K69:M78">K9+K38</f>
        <v>0</v>
      </c>
      <c r="L69" s="15">
        <f t="shared" si="38"/>
        <v>0</v>
      </c>
      <c r="M69" s="15">
        <f t="shared" si="38"/>
        <v>0</v>
      </c>
      <c r="N69" s="15">
        <f>N9+K24+N38</f>
        <v>0</v>
      </c>
      <c r="O69" s="15">
        <f>O9+L24+O38</f>
        <v>1</v>
      </c>
      <c r="P69" s="15">
        <f>P9+M24+P38</f>
        <v>1</v>
      </c>
      <c r="Q69" s="15">
        <f aca="true" t="shared" si="39" ref="Q69:S78">Q9+Q38</f>
        <v>0</v>
      </c>
      <c r="R69" s="15">
        <f t="shared" si="39"/>
        <v>1</v>
      </c>
      <c r="S69" s="15">
        <f t="shared" si="39"/>
        <v>1</v>
      </c>
    </row>
    <row r="70" spans="1:19" s="17" customFormat="1" ht="12.75">
      <c r="A70" s="15">
        <v>1</v>
      </c>
      <c r="B70" s="15">
        <f aca="true" t="shared" si="40" ref="B70:J78">B10+B25+B39</f>
        <v>21</v>
      </c>
      <c r="C70" s="15">
        <f t="shared" si="40"/>
        <v>41</v>
      </c>
      <c r="D70" s="15">
        <f t="shared" si="40"/>
        <v>62</v>
      </c>
      <c r="E70" s="15">
        <f t="shared" si="40"/>
        <v>1</v>
      </c>
      <c r="F70" s="15">
        <f t="shared" si="40"/>
        <v>7</v>
      </c>
      <c r="G70" s="15">
        <f t="shared" si="40"/>
        <v>8</v>
      </c>
      <c r="H70" s="15">
        <f t="shared" si="40"/>
        <v>4</v>
      </c>
      <c r="I70" s="15">
        <f t="shared" si="40"/>
        <v>1</v>
      </c>
      <c r="J70" s="15">
        <f t="shared" si="40"/>
        <v>5</v>
      </c>
      <c r="K70" s="15">
        <f t="shared" si="38"/>
        <v>4</v>
      </c>
      <c r="L70" s="15">
        <f t="shared" si="38"/>
        <v>9</v>
      </c>
      <c r="M70" s="15">
        <f t="shared" si="38"/>
        <v>13</v>
      </c>
      <c r="N70" s="15">
        <f aca="true" t="shared" si="41" ref="N70:N78">N10+K25+N39</f>
        <v>3</v>
      </c>
      <c r="O70" s="15">
        <f aca="true" t="shared" si="42" ref="O70:O78">O10+L25+O39</f>
        <v>1</v>
      </c>
      <c r="P70" s="15">
        <f aca="true" t="shared" si="43" ref="P70:P78">P10+M25+P39</f>
        <v>4</v>
      </c>
      <c r="Q70" s="15">
        <f t="shared" si="39"/>
        <v>2</v>
      </c>
      <c r="R70" s="15">
        <f t="shared" si="39"/>
        <v>5</v>
      </c>
      <c r="S70" s="15">
        <f t="shared" si="39"/>
        <v>7</v>
      </c>
    </row>
    <row r="71" spans="1:19" s="17" customFormat="1" ht="12.75">
      <c r="A71" s="15">
        <v>2</v>
      </c>
      <c r="B71" s="15">
        <f t="shared" si="40"/>
        <v>27</v>
      </c>
      <c r="C71" s="15">
        <f t="shared" si="40"/>
        <v>28</v>
      </c>
      <c r="D71" s="15">
        <f t="shared" si="40"/>
        <v>55</v>
      </c>
      <c r="E71" s="15">
        <f t="shared" si="40"/>
        <v>0</v>
      </c>
      <c r="F71" s="15">
        <f t="shared" si="40"/>
        <v>6</v>
      </c>
      <c r="G71" s="15">
        <f t="shared" si="40"/>
        <v>6</v>
      </c>
      <c r="H71" s="15">
        <f t="shared" si="40"/>
        <v>18</v>
      </c>
      <c r="I71" s="15">
        <f t="shared" si="40"/>
        <v>1</v>
      </c>
      <c r="J71" s="15">
        <f t="shared" si="40"/>
        <v>19</v>
      </c>
      <c r="K71" s="15">
        <f t="shared" si="38"/>
        <v>3</v>
      </c>
      <c r="L71" s="15">
        <f t="shared" si="38"/>
        <v>10</v>
      </c>
      <c r="M71" s="15">
        <f t="shared" si="38"/>
        <v>13</v>
      </c>
      <c r="N71" s="15">
        <f t="shared" si="41"/>
        <v>2</v>
      </c>
      <c r="O71" s="15">
        <f t="shared" si="42"/>
        <v>3</v>
      </c>
      <c r="P71" s="15">
        <f t="shared" si="43"/>
        <v>5</v>
      </c>
      <c r="Q71" s="15">
        <f t="shared" si="39"/>
        <v>0</v>
      </c>
      <c r="R71" s="15">
        <f t="shared" si="39"/>
        <v>3</v>
      </c>
      <c r="S71" s="15">
        <f t="shared" si="39"/>
        <v>3</v>
      </c>
    </row>
    <row r="72" spans="1:19" s="17" customFormat="1" ht="12.75">
      <c r="A72" s="15">
        <v>3</v>
      </c>
      <c r="B72" s="15">
        <f t="shared" si="40"/>
        <v>13</v>
      </c>
      <c r="C72" s="15">
        <f t="shared" si="40"/>
        <v>17</v>
      </c>
      <c r="D72" s="15">
        <f t="shared" si="40"/>
        <v>30</v>
      </c>
      <c r="E72" s="15">
        <f t="shared" si="40"/>
        <v>1</v>
      </c>
      <c r="F72" s="15">
        <f t="shared" si="40"/>
        <v>3</v>
      </c>
      <c r="G72" s="15">
        <f t="shared" si="40"/>
        <v>4</v>
      </c>
      <c r="H72" s="15">
        <f t="shared" si="40"/>
        <v>4</v>
      </c>
      <c r="I72" s="15">
        <f t="shared" si="40"/>
        <v>1</v>
      </c>
      <c r="J72" s="15">
        <f t="shared" si="40"/>
        <v>5</v>
      </c>
      <c r="K72" s="15">
        <f t="shared" si="38"/>
        <v>6</v>
      </c>
      <c r="L72" s="15">
        <f t="shared" si="38"/>
        <v>2</v>
      </c>
      <c r="M72" s="15">
        <f t="shared" si="38"/>
        <v>8</v>
      </c>
      <c r="N72" s="15">
        <f t="shared" si="41"/>
        <v>1</v>
      </c>
      <c r="O72" s="15">
        <f t="shared" si="42"/>
        <v>4</v>
      </c>
      <c r="P72" s="15">
        <f t="shared" si="43"/>
        <v>5</v>
      </c>
      <c r="Q72" s="15">
        <f t="shared" si="39"/>
        <v>1</v>
      </c>
      <c r="R72" s="15">
        <f t="shared" si="39"/>
        <v>2</v>
      </c>
      <c r="S72" s="15">
        <f t="shared" si="39"/>
        <v>3</v>
      </c>
    </row>
    <row r="73" spans="1:19" s="17" customFormat="1" ht="12.75">
      <c r="A73" s="15">
        <v>4</v>
      </c>
      <c r="B73" s="15">
        <f t="shared" si="40"/>
        <v>7</v>
      </c>
      <c r="C73" s="15">
        <f t="shared" si="40"/>
        <v>15</v>
      </c>
      <c r="D73" s="15">
        <f t="shared" si="40"/>
        <v>22</v>
      </c>
      <c r="E73" s="15">
        <f t="shared" si="40"/>
        <v>0</v>
      </c>
      <c r="F73" s="15">
        <f t="shared" si="40"/>
        <v>3</v>
      </c>
      <c r="G73" s="15">
        <f t="shared" si="40"/>
        <v>3</v>
      </c>
      <c r="H73" s="15">
        <f t="shared" si="40"/>
        <v>4</v>
      </c>
      <c r="I73" s="15">
        <f t="shared" si="40"/>
        <v>1</v>
      </c>
      <c r="J73" s="15">
        <f t="shared" si="40"/>
        <v>5</v>
      </c>
      <c r="K73" s="15">
        <f t="shared" si="38"/>
        <v>6</v>
      </c>
      <c r="L73" s="15">
        <f t="shared" si="38"/>
        <v>2</v>
      </c>
      <c r="M73" s="15">
        <f t="shared" si="38"/>
        <v>8</v>
      </c>
      <c r="N73" s="15">
        <f t="shared" si="41"/>
        <v>5</v>
      </c>
      <c r="O73" s="15">
        <f t="shared" si="42"/>
        <v>5</v>
      </c>
      <c r="P73" s="15">
        <f t="shared" si="43"/>
        <v>10</v>
      </c>
      <c r="Q73" s="15">
        <f t="shared" si="39"/>
        <v>2</v>
      </c>
      <c r="R73" s="15">
        <f t="shared" si="39"/>
        <v>2</v>
      </c>
      <c r="S73" s="15">
        <f t="shared" si="39"/>
        <v>4</v>
      </c>
    </row>
    <row r="74" spans="1:19" s="17" customFormat="1" ht="12.75">
      <c r="A74" s="15">
        <v>5</v>
      </c>
      <c r="B74" s="15">
        <f t="shared" si="40"/>
        <v>11</v>
      </c>
      <c r="C74" s="15">
        <f t="shared" si="40"/>
        <v>16</v>
      </c>
      <c r="D74" s="15">
        <f t="shared" si="40"/>
        <v>27</v>
      </c>
      <c r="E74" s="15">
        <f t="shared" si="40"/>
        <v>0</v>
      </c>
      <c r="F74" s="15">
        <f t="shared" si="40"/>
        <v>3</v>
      </c>
      <c r="G74" s="15">
        <f t="shared" si="40"/>
        <v>3</v>
      </c>
      <c r="H74" s="15">
        <f t="shared" si="40"/>
        <v>2</v>
      </c>
      <c r="I74" s="15">
        <f t="shared" si="40"/>
        <v>3</v>
      </c>
      <c r="J74" s="15">
        <f t="shared" si="40"/>
        <v>5</v>
      </c>
      <c r="K74" s="15">
        <f t="shared" si="38"/>
        <v>3</v>
      </c>
      <c r="L74" s="15">
        <f t="shared" si="38"/>
        <v>3</v>
      </c>
      <c r="M74" s="15">
        <f t="shared" si="38"/>
        <v>6</v>
      </c>
      <c r="N74" s="15">
        <f t="shared" si="41"/>
        <v>3</v>
      </c>
      <c r="O74" s="15">
        <f t="shared" si="42"/>
        <v>0</v>
      </c>
      <c r="P74" s="15">
        <f t="shared" si="43"/>
        <v>3</v>
      </c>
      <c r="Q74" s="15">
        <f t="shared" si="39"/>
        <v>2</v>
      </c>
      <c r="R74" s="15">
        <f t="shared" si="39"/>
        <v>2</v>
      </c>
      <c r="S74" s="15">
        <f t="shared" si="39"/>
        <v>4</v>
      </c>
    </row>
    <row r="75" spans="1:19" s="17" customFormat="1" ht="12.75">
      <c r="A75" s="15">
        <v>6</v>
      </c>
      <c r="B75" s="15">
        <f t="shared" si="40"/>
        <v>10</v>
      </c>
      <c r="C75" s="15">
        <f t="shared" si="40"/>
        <v>14</v>
      </c>
      <c r="D75" s="15">
        <f t="shared" si="40"/>
        <v>24</v>
      </c>
      <c r="E75" s="15">
        <f t="shared" si="40"/>
        <v>0</v>
      </c>
      <c r="F75" s="15">
        <f t="shared" si="40"/>
        <v>3</v>
      </c>
      <c r="G75" s="15">
        <f t="shared" si="40"/>
        <v>3</v>
      </c>
      <c r="H75" s="15">
        <f t="shared" si="40"/>
        <v>1</v>
      </c>
      <c r="I75" s="15">
        <f t="shared" si="40"/>
        <v>0</v>
      </c>
      <c r="J75" s="15">
        <f t="shared" si="40"/>
        <v>1</v>
      </c>
      <c r="K75" s="15">
        <f t="shared" si="38"/>
        <v>1</v>
      </c>
      <c r="L75" s="15">
        <f t="shared" si="38"/>
        <v>3</v>
      </c>
      <c r="M75" s="15">
        <f t="shared" si="38"/>
        <v>4</v>
      </c>
      <c r="N75" s="15">
        <f t="shared" si="41"/>
        <v>2</v>
      </c>
      <c r="O75" s="15">
        <f t="shared" si="42"/>
        <v>2</v>
      </c>
      <c r="P75" s="15">
        <f t="shared" si="43"/>
        <v>4</v>
      </c>
      <c r="Q75" s="15">
        <f t="shared" si="39"/>
        <v>0</v>
      </c>
      <c r="R75" s="15">
        <f t="shared" si="39"/>
        <v>1</v>
      </c>
      <c r="S75" s="15">
        <f t="shared" si="39"/>
        <v>1</v>
      </c>
    </row>
    <row r="76" spans="1:19" s="17" customFormat="1" ht="12.75">
      <c r="A76" s="15">
        <v>7</v>
      </c>
      <c r="B76" s="15">
        <f t="shared" si="40"/>
        <v>0</v>
      </c>
      <c r="C76" s="15">
        <f t="shared" si="40"/>
        <v>12</v>
      </c>
      <c r="D76" s="15">
        <f t="shared" si="40"/>
        <v>12</v>
      </c>
      <c r="E76" s="15">
        <f t="shared" si="40"/>
        <v>0</v>
      </c>
      <c r="F76" s="15">
        <f t="shared" si="40"/>
        <v>3</v>
      </c>
      <c r="G76" s="15">
        <f t="shared" si="40"/>
        <v>3</v>
      </c>
      <c r="H76" s="15">
        <f t="shared" si="40"/>
        <v>0</v>
      </c>
      <c r="I76" s="15">
        <f t="shared" si="40"/>
        <v>0</v>
      </c>
      <c r="J76" s="15">
        <f t="shared" si="40"/>
        <v>0</v>
      </c>
      <c r="K76" s="15">
        <f t="shared" si="38"/>
        <v>0</v>
      </c>
      <c r="L76" s="15">
        <f t="shared" si="38"/>
        <v>1</v>
      </c>
      <c r="M76" s="15">
        <f t="shared" si="38"/>
        <v>1</v>
      </c>
      <c r="N76" s="15">
        <f t="shared" si="41"/>
        <v>0</v>
      </c>
      <c r="O76" s="15">
        <f t="shared" si="42"/>
        <v>1</v>
      </c>
      <c r="P76" s="15">
        <f t="shared" si="43"/>
        <v>1</v>
      </c>
      <c r="Q76" s="15">
        <f t="shared" si="39"/>
        <v>0</v>
      </c>
      <c r="R76" s="15">
        <f t="shared" si="39"/>
        <v>0</v>
      </c>
      <c r="S76" s="15">
        <f t="shared" si="39"/>
        <v>0</v>
      </c>
    </row>
    <row r="77" spans="1:19" s="17" customFormat="1" ht="12.75">
      <c r="A77" s="15">
        <v>8</v>
      </c>
      <c r="B77" s="15">
        <f t="shared" si="40"/>
        <v>0</v>
      </c>
      <c r="C77" s="15">
        <f t="shared" si="40"/>
        <v>9</v>
      </c>
      <c r="D77" s="15">
        <f t="shared" si="40"/>
        <v>9</v>
      </c>
      <c r="E77" s="15">
        <f t="shared" si="40"/>
        <v>0</v>
      </c>
      <c r="F77" s="15">
        <f t="shared" si="40"/>
        <v>5</v>
      </c>
      <c r="G77" s="15">
        <f t="shared" si="40"/>
        <v>5</v>
      </c>
      <c r="H77" s="15">
        <f t="shared" si="40"/>
        <v>0</v>
      </c>
      <c r="I77" s="15">
        <f t="shared" si="40"/>
        <v>1</v>
      </c>
      <c r="J77" s="15">
        <f t="shared" si="40"/>
        <v>1</v>
      </c>
      <c r="K77" s="15">
        <f t="shared" si="38"/>
        <v>0</v>
      </c>
      <c r="L77" s="15">
        <f t="shared" si="38"/>
        <v>4</v>
      </c>
      <c r="M77" s="15">
        <f t="shared" si="38"/>
        <v>4</v>
      </c>
      <c r="N77" s="15">
        <f t="shared" si="41"/>
        <v>0</v>
      </c>
      <c r="O77" s="15">
        <f t="shared" si="42"/>
        <v>1</v>
      </c>
      <c r="P77" s="15">
        <f t="shared" si="43"/>
        <v>1</v>
      </c>
      <c r="Q77" s="15">
        <f t="shared" si="39"/>
        <v>0</v>
      </c>
      <c r="R77" s="15">
        <f t="shared" si="39"/>
        <v>0</v>
      </c>
      <c r="S77" s="15">
        <f t="shared" si="39"/>
        <v>0</v>
      </c>
    </row>
    <row r="78" spans="1:19" s="17" customFormat="1" ht="12.75">
      <c r="A78" s="9" t="s">
        <v>0</v>
      </c>
      <c r="B78" s="15">
        <f t="shared" si="40"/>
        <v>94</v>
      </c>
      <c r="C78" s="15">
        <f t="shared" si="40"/>
        <v>157</v>
      </c>
      <c r="D78" s="15">
        <f t="shared" si="40"/>
        <v>251</v>
      </c>
      <c r="E78" s="15">
        <f t="shared" si="40"/>
        <v>2</v>
      </c>
      <c r="F78" s="15">
        <f t="shared" si="40"/>
        <v>34</v>
      </c>
      <c r="G78" s="15">
        <f t="shared" si="40"/>
        <v>36</v>
      </c>
      <c r="H78" s="15">
        <f t="shared" si="40"/>
        <v>33</v>
      </c>
      <c r="I78" s="15">
        <f t="shared" si="40"/>
        <v>8</v>
      </c>
      <c r="J78" s="15">
        <f t="shared" si="40"/>
        <v>41</v>
      </c>
      <c r="K78" s="15">
        <f t="shared" si="38"/>
        <v>23</v>
      </c>
      <c r="L78" s="15">
        <f t="shared" si="38"/>
        <v>34</v>
      </c>
      <c r="M78" s="20">
        <f t="shared" si="38"/>
        <v>57</v>
      </c>
      <c r="N78" s="15">
        <f t="shared" si="41"/>
        <v>16</v>
      </c>
      <c r="O78" s="15">
        <f t="shared" si="42"/>
        <v>18</v>
      </c>
      <c r="P78" s="15">
        <f t="shared" si="43"/>
        <v>34</v>
      </c>
      <c r="Q78" s="15">
        <f t="shared" si="39"/>
        <v>7</v>
      </c>
      <c r="R78" s="15">
        <f t="shared" si="39"/>
        <v>16</v>
      </c>
      <c r="S78" s="20">
        <f t="shared" si="39"/>
        <v>23</v>
      </c>
    </row>
    <row r="79" s="49" customFormat="1" ht="8.25" customHeight="1"/>
    <row r="80" spans="1:16" s="8" customFormat="1" ht="23.25" customHeight="1">
      <c r="A80" s="7" t="s">
        <v>16</v>
      </c>
      <c r="B80" s="93" t="s">
        <v>7</v>
      </c>
      <c r="C80" s="94"/>
      <c r="D80" s="95"/>
      <c r="E80" s="90" t="s">
        <v>10</v>
      </c>
      <c r="F80" s="91"/>
      <c r="G80" s="92"/>
      <c r="H80" s="93" t="s">
        <v>12</v>
      </c>
      <c r="I80" s="94"/>
      <c r="J80" s="95"/>
      <c r="K80" s="90" t="s">
        <v>13</v>
      </c>
      <c r="L80" s="91"/>
      <c r="M80" s="92"/>
      <c r="N80" s="89" t="s">
        <v>2</v>
      </c>
      <c r="O80" s="89"/>
      <c r="P80" s="89"/>
    </row>
    <row r="81" spans="1:16" s="8" customFormat="1" ht="11.25">
      <c r="A81" s="7"/>
      <c r="B81" s="90" t="s">
        <v>17</v>
      </c>
      <c r="C81" s="91"/>
      <c r="D81" s="92"/>
      <c r="E81" s="90" t="s">
        <v>17</v>
      </c>
      <c r="F81" s="91"/>
      <c r="G81" s="92"/>
      <c r="H81" s="90" t="s">
        <v>17</v>
      </c>
      <c r="I81" s="91"/>
      <c r="J81" s="92"/>
      <c r="K81" s="90" t="s">
        <v>17</v>
      </c>
      <c r="L81" s="91"/>
      <c r="M81" s="92"/>
      <c r="N81" s="90" t="s">
        <v>17</v>
      </c>
      <c r="O81" s="91"/>
      <c r="P81" s="92"/>
    </row>
    <row r="82" spans="1:16" ht="39">
      <c r="A82" s="2" t="s">
        <v>6</v>
      </c>
      <c r="B82" s="6" t="s">
        <v>18</v>
      </c>
      <c r="C82" s="6" t="s">
        <v>15</v>
      </c>
      <c r="D82" s="3" t="s">
        <v>2</v>
      </c>
      <c r="E82" s="6" t="s">
        <v>20</v>
      </c>
      <c r="F82" s="6" t="s">
        <v>15</v>
      </c>
      <c r="G82" s="3" t="s">
        <v>2</v>
      </c>
      <c r="H82" s="6" t="s">
        <v>18</v>
      </c>
      <c r="I82" s="6" t="s">
        <v>15</v>
      </c>
      <c r="J82" s="3" t="s">
        <v>2</v>
      </c>
      <c r="K82" s="6" t="s">
        <v>18</v>
      </c>
      <c r="L82" s="6" t="s">
        <v>15</v>
      </c>
      <c r="M82" s="3" t="s">
        <v>2</v>
      </c>
      <c r="N82" s="6" t="s">
        <v>18</v>
      </c>
      <c r="O82" s="6" t="s">
        <v>15</v>
      </c>
      <c r="P82" s="4" t="s">
        <v>2</v>
      </c>
    </row>
    <row r="83" spans="1:16" ht="12.75" customHeight="1">
      <c r="A83" s="44">
        <v>0</v>
      </c>
      <c r="B83" s="15">
        <f>T9+Q24+T38</f>
        <v>0</v>
      </c>
      <c r="C83" s="15">
        <f>U9+R24+U38</f>
        <v>1</v>
      </c>
      <c r="D83" s="15">
        <f>V9+S24+V38</f>
        <v>1</v>
      </c>
      <c r="E83" s="15">
        <f aca="true" t="shared" si="44" ref="E83:E92">W9+AI38</f>
        <v>0</v>
      </c>
      <c r="F83" s="15">
        <f aca="true" t="shared" si="45" ref="F83:F92">X9+AJ38</f>
        <v>0</v>
      </c>
      <c r="G83" s="15">
        <f aca="true" t="shared" si="46" ref="G83:G92">Y9+AK38</f>
        <v>0</v>
      </c>
      <c r="H83" s="15">
        <f aca="true" t="shared" si="47" ref="H83:H92">Z9+B52</f>
        <v>0</v>
      </c>
      <c r="I83" s="15">
        <f aca="true" t="shared" si="48" ref="I83:I92">AA9+C52</f>
        <v>0</v>
      </c>
      <c r="J83" s="15">
        <f aca="true" t="shared" si="49" ref="J83:J92">AB9+D52</f>
        <v>0</v>
      </c>
      <c r="K83" s="15">
        <f>AC9+N24+E52</f>
        <v>0</v>
      </c>
      <c r="L83" s="15">
        <f>AD9+O24+F52</f>
        <v>0</v>
      </c>
      <c r="M83" s="15">
        <f>AE9+P24+G52</f>
        <v>0</v>
      </c>
      <c r="N83" s="15">
        <f aca="true" t="shared" si="50" ref="N83:P84">B69+E69+H69+K69+N69+Q69+B83+E83+H83+K83</f>
        <v>5</v>
      </c>
      <c r="O83" s="15">
        <f t="shared" si="50"/>
        <v>9</v>
      </c>
      <c r="P83" s="15">
        <f t="shared" si="50"/>
        <v>14</v>
      </c>
    </row>
    <row r="84" spans="1:16" ht="13.5">
      <c r="A84" s="15">
        <v>1</v>
      </c>
      <c r="B84" s="15">
        <f aca="true" t="shared" si="51" ref="B84:B92">T10+Q25+T39</f>
        <v>0</v>
      </c>
      <c r="C84" s="15">
        <f aca="true" t="shared" si="52" ref="C84:C92">U10+R25+U39</f>
        <v>2</v>
      </c>
      <c r="D84" s="15">
        <f aca="true" t="shared" si="53" ref="D84:D92">V10+S25+V39</f>
        <v>2</v>
      </c>
      <c r="E84" s="15">
        <f t="shared" si="44"/>
        <v>0</v>
      </c>
      <c r="F84" s="15">
        <f t="shared" si="45"/>
        <v>18</v>
      </c>
      <c r="G84" s="15">
        <f t="shared" si="46"/>
        <v>18</v>
      </c>
      <c r="H84" s="15">
        <f t="shared" si="47"/>
        <v>0</v>
      </c>
      <c r="I84" s="15">
        <f t="shared" si="48"/>
        <v>0</v>
      </c>
      <c r="J84" s="15">
        <f t="shared" si="49"/>
        <v>0</v>
      </c>
      <c r="K84" s="15">
        <f aca="true" t="shared" si="54" ref="K84:K92">AC10+N25+E53</f>
        <v>12</v>
      </c>
      <c r="L84" s="15">
        <f aca="true" t="shared" si="55" ref="L84:L92">AD10+O25+F53</f>
        <v>11</v>
      </c>
      <c r="M84" s="15">
        <f aca="true" t="shared" si="56" ref="M84:M92">AE10+P25+G53</f>
        <v>23</v>
      </c>
      <c r="N84" s="15">
        <f t="shared" si="50"/>
        <v>47</v>
      </c>
      <c r="O84" s="15">
        <f t="shared" si="50"/>
        <v>95</v>
      </c>
      <c r="P84" s="15">
        <f t="shared" si="50"/>
        <v>142</v>
      </c>
    </row>
    <row r="85" spans="1:16" ht="13.5">
      <c r="A85" s="15">
        <v>2</v>
      </c>
      <c r="B85" s="15">
        <f t="shared" si="51"/>
        <v>3</v>
      </c>
      <c r="C85" s="15">
        <f t="shared" si="52"/>
        <v>3</v>
      </c>
      <c r="D85" s="15">
        <f t="shared" si="53"/>
        <v>6</v>
      </c>
      <c r="E85" s="15">
        <f t="shared" si="44"/>
        <v>0</v>
      </c>
      <c r="F85" s="15">
        <f t="shared" si="45"/>
        <v>19</v>
      </c>
      <c r="G85" s="15">
        <f t="shared" si="46"/>
        <v>19</v>
      </c>
      <c r="H85" s="15">
        <f t="shared" si="47"/>
        <v>0</v>
      </c>
      <c r="I85" s="15">
        <f t="shared" si="48"/>
        <v>0</v>
      </c>
      <c r="J85" s="15">
        <f t="shared" si="49"/>
        <v>0</v>
      </c>
      <c r="K85" s="15">
        <f t="shared" si="54"/>
        <v>12</v>
      </c>
      <c r="L85" s="15">
        <f t="shared" si="55"/>
        <v>11</v>
      </c>
      <c r="M85" s="15">
        <f t="shared" si="56"/>
        <v>23</v>
      </c>
      <c r="N85" s="15">
        <f aca="true" t="shared" si="57" ref="N85:N92">B71+E71+H71+K71+N71+Q71+B85+E85+H85+K85</f>
        <v>65</v>
      </c>
      <c r="O85" s="15">
        <f aca="true" t="shared" si="58" ref="O85:O92">C71+F71+I71+L71+O71+R71+C85+F85+I85+L85</f>
        <v>84</v>
      </c>
      <c r="P85" s="15">
        <f aca="true" t="shared" si="59" ref="P85:P92">D71+G71+J71+M71+P71+S71+D85+G85+J85+M85</f>
        <v>149</v>
      </c>
    </row>
    <row r="86" spans="1:16" ht="13.5">
      <c r="A86" s="15">
        <v>3</v>
      </c>
      <c r="B86" s="15">
        <f t="shared" si="51"/>
        <v>1</v>
      </c>
      <c r="C86" s="15">
        <f t="shared" si="52"/>
        <v>5</v>
      </c>
      <c r="D86" s="15">
        <f t="shared" si="53"/>
        <v>6</v>
      </c>
      <c r="E86" s="15">
        <f t="shared" si="44"/>
        <v>0</v>
      </c>
      <c r="F86" s="15">
        <f t="shared" si="45"/>
        <v>33</v>
      </c>
      <c r="G86" s="15">
        <f t="shared" si="46"/>
        <v>33</v>
      </c>
      <c r="H86" s="15">
        <f t="shared" si="47"/>
        <v>0</v>
      </c>
      <c r="I86" s="15">
        <f t="shared" si="48"/>
        <v>19</v>
      </c>
      <c r="J86" s="15">
        <f t="shared" si="49"/>
        <v>19</v>
      </c>
      <c r="K86" s="15">
        <f t="shared" si="54"/>
        <v>13</v>
      </c>
      <c r="L86" s="15">
        <f t="shared" si="55"/>
        <v>10</v>
      </c>
      <c r="M86" s="15">
        <f t="shared" si="56"/>
        <v>23</v>
      </c>
      <c r="N86" s="15">
        <f t="shared" si="57"/>
        <v>40</v>
      </c>
      <c r="O86" s="15">
        <f t="shared" si="58"/>
        <v>96</v>
      </c>
      <c r="P86" s="15">
        <f t="shared" si="59"/>
        <v>136</v>
      </c>
    </row>
    <row r="87" spans="1:16" ht="13.5">
      <c r="A87" s="15">
        <v>4</v>
      </c>
      <c r="B87" s="15">
        <f t="shared" si="51"/>
        <v>0</v>
      </c>
      <c r="C87" s="15">
        <f t="shared" si="52"/>
        <v>3</v>
      </c>
      <c r="D87" s="15">
        <f t="shared" si="53"/>
        <v>3</v>
      </c>
      <c r="E87" s="15">
        <f t="shared" si="44"/>
        <v>0</v>
      </c>
      <c r="F87" s="15">
        <f t="shared" si="45"/>
        <v>28</v>
      </c>
      <c r="G87" s="15">
        <f t="shared" si="46"/>
        <v>28</v>
      </c>
      <c r="H87" s="15">
        <f t="shared" si="47"/>
        <v>0</v>
      </c>
      <c r="I87" s="15">
        <f t="shared" si="48"/>
        <v>0</v>
      </c>
      <c r="J87" s="15">
        <f t="shared" si="49"/>
        <v>0</v>
      </c>
      <c r="K87" s="15">
        <f t="shared" si="54"/>
        <v>0</v>
      </c>
      <c r="L87" s="15">
        <f t="shared" si="55"/>
        <v>0</v>
      </c>
      <c r="M87" s="15">
        <f t="shared" si="56"/>
        <v>0</v>
      </c>
      <c r="N87" s="15">
        <f t="shared" si="57"/>
        <v>24</v>
      </c>
      <c r="O87" s="15">
        <f t="shared" si="58"/>
        <v>59</v>
      </c>
      <c r="P87" s="15">
        <f t="shared" si="59"/>
        <v>83</v>
      </c>
    </row>
    <row r="88" spans="1:16" ht="13.5">
      <c r="A88" s="15">
        <v>5</v>
      </c>
      <c r="B88" s="15">
        <f t="shared" si="51"/>
        <v>0</v>
      </c>
      <c r="C88" s="15">
        <f t="shared" si="52"/>
        <v>2</v>
      </c>
      <c r="D88" s="15">
        <f t="shared" si="53"/>
        <v>2</v>
      </c>
      <c r="E88" s="15">
        <f t="shared" si="44"/>
        <v>0</v>
      </c>
      <c r="F88" s="15">
        <f t="shared" si="45"/>
        <v>20</v>
      </c>
      <c r="G88" s="15">
        <f t="shared" si="46"/>
        <v>20</v>
      </c>
      <c r="H88" s="15">
        <f t="shared" si="47"/>
        <v>0</v>
      </c>
      <c r="I88" s="15">
        <f t="shared" si="48"/>
        <v>0</v>
      </c>
      <c r="J88" s="15">
        <f t="shared" si="49"/>
        <v>0</v>
      </c>
      <c r="K88" s="15">
        <f t="shared" si="54"/>
        <v>6</v>
      </c>
      <c r="L88" s="15">
        <f t="shared" si="55"/>
        <v>24</v>
      </c>
      <c r="M88" s="15">
        <f t="shared" si="56"/>
        <v>30</v>
      </c>
      <c r="N88" s="15">
        <f t="shared" si="57"/>
        <v>27</v>
      </c>
      <c r="O88" s="15">
        <f t="shared" si="58"/>
        <v>73</v>
      </c>
      <c r="P88" s="15">
        <f t="shared" si="59"/>
        <v>100</v>
      </c>
    </row>
    <row r="89" spans="1:16" ht="13.5">
      <c r="A89" s="15">
        <v>6</v>
      </c>
      <c r="B89" s="15">
        <f t="shared" si="51"/>
        <v>0</v>
      </c>
      <c r="C89" s="15">
        <f t="shared" si="52"/>
        <v>1</v>
      </c>
      <c r="D89" s="15">
        <f t="shared" si="53"/>
        <v>1</v>
      </c>
      <c r="E89" s="15">
        <f t="shared" si="44"/>
        <v>0</v>
      </c>
      <c r="F89" s="15">
        <f t="shared" si="45"/>
        <v>17</v>
      </c>
      <c r="G89" s="15">
        <f t="shared" si="46"/>
        <v>17</v>
      </c>
      <c r="H89" s="15">
        <f t="shared" si="47"/>
        <v>0</v>
      </c>
      <c r="I89" s="15">
        <f t="shared" si="48"/>
        <v>0</v>
      </c>
      <c r="J89" s="15">
        <f t="shared" si="49"/>
        <v>0</v>
      </c>
      <c r="K89" s="15">
        <f t="shared" si="54"/>
        <v>7</v>
      </c>
      <c r="L89" s="15">
        <f t="shared" si="55"/>
        <v>9</v>
      </c>
      <c r="M89" s="15">
        <f t="shared" si="56"/>
        <v>16</v>
      </c>
      <c r="N89" s="15">
        <f t="shared" si="57"/>
        <v>21</v>
      </c>
      <c r="O89" s="15">
        <f t="shared" si="58"/>
        <v>50</v>
      </c>
      <c r="P89" s="15">
        <f t="shared" si="59"/>
        <v>71</v>
      </c>
    </row>
    <row r="90" spans="1:16" ht="13.5">
      <c r="A90" s="15">
        <v>7</v>
      </c>
      <c r="B90" s="15">
        <f t="shared" si="51"/>
        <v>0</v>
      </c>
      <c r="C90" s="15">
        <f t="shared" si="52"/>
        <v>1</v>
      </c>
      <c r="D90" s="15">
        <f t="shared" si="53"/>
        <v>1</v>
      </c>
      <c r="E90" s="15">
        <f t="shared" si="44"/>
        <v>0</v>
      </c>
      <c r="F90" s="15">
        <f t="shared" si="45"/>
        <v>25</v>
      </c>
      <c r="G90" s="15">
        <f t="shared" si="46"/>
        <v>25</v>
      </c>
      <c r="H90" s="15">
        <f t="shared" si="47"/>
        <v>0</v>
      </c>
      <c r="I90" s="15">
        <f t="shared" si="48"/>
        <v>20</v>
      </c>
      <c r="J90" s="15">
        <f t="shared" si="49"/>
        <v>20</v>
      </c>
      <c r="K90" s="15">
        <f t="shared" si="54"/>
        <v>0</v>
      </c>
      <c r="L90" s="15">
        <f t="shared" si="55"/>
        <v>15</v>
      </c>
      <c r="M90" s="15">
        <f t="shared" si="56"/>
        <v>15</v>
      </c>
      <c r="N90" s="15">
        <f t="shared" si="57"/>
        <v>0</v>
      </c>
      <c r="O90" s="15">
        <f t="shared" si="58"/>
        <v>78</v>
      </c>
      <c r="P90" s="15">
        <f t="shared" si="59"/>
        <v>78</v>
      </c>
    </row>
    <row r="91" spans="1:16" ht="13.5">
      <c r="A91" s="15">
        <v>8</v>
      </c>
      <c r="B91" s="15">
        <f t="shared" si="51"/>
        <v>0</v>
      </c>
      <c r="C91" s="15">
        <f t="shared" si="52"/>
        <v>0</v>
      </c>
      <c r="D91" s="15">
        <f t="shared" si="53"/>
        <v>0</v>
      </c>
      <c r="E91" s="15">
        <f t="shared" si="44"/>
        <v>0</v>
      </c>
      <c r="F91" s="15">
        <f t="shared" si="45"/>
        <v>15</v>
      </c>
      <c r="G91" s="15">
        <f t="shared" si="46"/>
        <v>15</v>
      </c>
      <c r="H91" s="15">
        <f t="shared" si="47"/>
        <v>0</v>
      </c>
      <c r="I91" s="15">
        <f t="shared" si="48"/>
        <v>0</v>
      </c>
      <c r="J91" s="15">
        <f t="shared" si="49"/>
        <v>0</v>
      </c>
      <c r="K91" s="15">
        <f t="shared" si="54"/>
        <v>0</v>
      </c>
      <c r="L91" s="15">
        <f t="shared" si="55"/>
        <v>1</v>
      </c>
      <c r="M91" s="15">
        <f t="shared" si="56"/>
        <v>1</v>
      </c>
      <c r="N91" s="15">
        <f t="shared" si="57"/>
        <v>0</v>
      </c>
      <c r="O91" s="15">
        <f t="shared" si="58"/>
        <v>36</v>
      </c>
      <c r="P91" s="15">
        <f t="shared" si="59"/>
        <v>36</v>
      </c>
    </row>
    <row r="92" spans="1:16" ht="13.5">
      <c r="A92" s="9" t="s">
        <v>0</v>
      </c>
      <c r="B92" s="15">
        <f t="shared" si="51"/>
        <v>4</v>
      </c>
      <c r="C92" s="15">
        <f t="shared" si="52"/>
        <v>18</v>
      </c>
      <c r="D92" s="15">
        <f t="shared" si="53"/>
        <v>22</v>
      </c>
      <c r="E92" s="15">
        <f t="shared" si="44"/>
        <v>0</v>
      </c>
      <c r="F92" s="15">
        <f t="shared" si="45"/>
        <v>175</v>
      </c>
      <c r="G92" s="20">
        <f t="shared" si="46"/>
        <v>175</v>
      </c>
      <c r="H92" s="15">
        <f t="shared" si="47"/>
        <v>0</v>
      </c>
      <c r="I92" s="15">
        <f t="shared" si="48"/>
        <v>39</v>
      </c>
      <c r="J92" s="20">
        <f t="shared" si="49"/>
        <v>39</v>
      </c>
      <c r="K92" s="15">
        <f t="shared" si="54"/>
        <v>50</v>
      </c>
      <c r="L92" s="15">
        <f t="shared" si="55"/>
        <v>81</v>
      </c>
      <c r="M92" s="15">
        <f t="shared" si="56"/>
        <v>131</v>
      </c>
      <c r="N92" s="15">
        <f t="shared" si="57"/>
        <v>229</v>
      </c>
      <c r="O92" s="15">
        <f t="shared" si="58"/>
        <v>580</v>
      </c>
      <c r="P92" s="15">
        <f t="shared" si="59"/>
        <v>809</v>
      </c>
    </row>
    <row r="93" ht="12.75" customHeight="1"/>
    <row r="94" spans="1:13" ht="13.5">
      <c r="A94" s="1" t="s">
        <v>34</v>
      </c>
      <c r="M94" s="1" t="s">
        <v>38</v>
      </c>
    </row>
    <row r="95" s="49" customFormat="1" ht="13.5"/>
    <row r="96" s="49" customFormat="1" ht="13.5"/>
    <row r="97" s="49" customFormat="1" ht="13.5"/>
    <row r="98" s="49" customFormat="1" ht="13.5"/>
    <row r="99" s="49" customFormat="1" ht="13.5"/>
    <row r="100" s="49" customFormat="1" ht="13.5"/>
    <row r="101" s="49" customFormat="1" ht="13.5"/>
    <row r="102" s="49" customFormat="1" ht="13.5"/>
    <row r="103" s="49" customFormat="1" ht="13.5"/>
    <row r="104" s="49" customFormat="1" ht="13.5"/>
    <row r="105" s="49" customFormat="1" ht="13.5"/>
    <row r="106" s="49" customFormat="1" ht="13.5"/>
    <row r="107" s="49" customFormat="1" ht="13.5"/>
    <row r="108" s="49" customFormat="1" ht="13.5"/>
    <row r="109" s="49" customFormat="1" ht="13.5"/>
    <row r="110" s="49" customFormat="1" ht="13.5"/>
    <row r="111" s="49" customFormat="1" ht="13.5"/>
    <row r="112" s="49" customFormat="1" ht="13.5"/>
  </sheetData>
  <sheetProtection/>
  <mergeCells count="91">
    <mergeCell ref="N81:P81"/>
    <mergeCell ref="B81:D81"/>
    <mergeCell ref="E81:G81"/>
    <mergeCell ref="H81:J81"/>
    <mergeCell ref="K81:M81"/>
    <mergeCell ref="N67:P67"/>
    <mergeCell ref="B80:D80"/>
    <mergeCell ref="E80:G80"/>
    <mergeCell ref="Q67:S67"/>
    <mergeCell ref="H50:J50"/>
    <mergeCell ref="B67:D67"/>
    <mergeCell ref="E67:G67"/>
    <mergeCell ref="H67:J67"/>
    <mergeCell ref="K67:M67"/>
    <mergeCell ref="Z36:AB36"/>
    <mergeCell ref="AC36:AE36"/>
    <mergeCell ref="AF36:AH36"/>
    <mergeCell ref="AI36:AK36"/>
    <mergeCell ref="N36:P36"/>
    <mergeCell ref="Q36:S36"/>
    <mergeCell ref="T36:V36"/>
    <mergeCell ref="W36:Y36"/>
    <mergeCell ref="B36:D36"/>
    <mergeCell ref="E36:G36"/>
    <mergeCell ref="H36:J36"/>
    <mergeCell ref="K36:M36"/>
    <mergeCell ref="Z7:AB7"/>
    <mergeCell ref="AC7:AE7"/>
    <mergeCell ref="B7:D7"/>
    <mergeCell ref="E7:G7"/>
    <mergeCell ref="H7:J7"/>
    <mergeCell ref="K7:M7"/>
    <mergeCell ref="AF7:AH7"/>
    <mergeCell ref="AI7:AK7"/>
    <mergeCell ref="N7:P7"/>
    <mergeCell ref="Q7:S7"/>
    <mergeCell ref="T7:V7"/>
    <mergeCell ref="W7:Y7"/>
    <mergeCell ref="B6:D6"/>
    <mergeCell ref="E6:G6"/>
    <mergeCell ref="H6:J6"/>
    <mergeCell ref="K6:M6"/>
    <mergeCell ref="AF6:AH6"/>
    <mergeCell ref="AI6:AK6"/>
    <mergeCell ref="Z6:AB6"/>
    <mergeCell ref="AC6:AE6"/>
    <mergeCell ref="N35:P35"/>
    <mergeCell ref="Q35:S35"/>
    <mergeCell ref="N6:P6"/>
    <mergeCell ref="Q6:S6"/>
    <mergeCell ref="T6:V6"/>
    <mergeCell ref="W6:Y6"/>
    <mergeCell ref="T21:V21"/>
    <mergeCell ref="W22:Y22"/>
    <mergeCell ref="K35:M35"/>
    <mergeCell ref="T35:V35"/>
    <mergeCell ref="B35:D35"/>
    <mergeCell ref="E35:G35"/>
    <mergeCell ref="N80:P80"/>
    <mergeCell ref="AI35:AK35"/>
    <mergeCell ref="H66:J66"/>
    <mergeCell ref="K66:M66"/>
    <mergeCell ref="H80:J80"/>
    <mergeCell ref="K80:M80"/>
    <mergeCell ref="H49:J49"/>
    <mergeCell ref="N66:P66"/>
    <mergeCell ref="Q66:S66"/>
    <mergeCell ref="H35:J35"/>
    <mergeCell ref="B49:D49"/>
    <mergeCell ref="E49:G49"/>
    <mergeCell ref="B66:D66"/>
    <mergeCell ref="E66:G66"/>
    <mergeCell ref="B50:D50"/>
    <mergeCell ref="E50:G50"/>
    <mergeCell ref="Z22:AB22"/>
    <mergeCell ref="B21:D21"/>
    <mergeCell ref="E21:G21"/>
    <mergeCell ref="H21:J21"/>
    <mergeCell ref="K21:M21"/>
    <mergeCell ref="N21:P21"/>
    <mergeCell ref="Q21:S21"/>
    <mergeCell ref="AC22:AE22"/>
    <mergeCell ref="AF22:AH22"/>
    <mergeCell ref="AF21:AH21"/>
    <mergeCell ref="B22:D22"/>
    <mergeCell ref="E22:G22"/>
    <mergeCell ref="H22:J22"/>
    <mergeCell ref="K22:M22"/>
    <mergeCell ref="N22:P22"/>
    <mergeCell ref="Q22:S22"/>
    <mergeCell ref="T22:V22"/>
  </mergeCells>
  <printOptions/>
  <pageMargins left="0.5905511811023623" right="0.5905511811023623" top="0.31496062992125984" bottom="0.31496062992125984" header="0" footer="0"/>
  <pageSetup fitToHeight="2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vd-zag1</cp:lastModifiedBy>
  <cp:lastPrinted>2020-09-29T11:52:31Z</cp:lastPrinted>
  <dcterms:created xsi:type="dcterms:W3CDTF">2007-11-27T12:30:55Z</dcterms:created>
  <dcterms:modified xsi:type="dcterms:W3CDTF">2020-10-28T09:00:01Z</dcterms:modified>
  <cp:category/>
  <cp:version/>
  <cp:contentType/>
  <cp:contentStatus/>
</cp:coreProperties>
</file>