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8" windowHeight="8832" activeTab="0"/>
  </bookViews>
  <sheets>
    <sheet name="Лист2" sheetId="1" r:id="rId1"/>
  </sheets>
  <definedNames>
    <definedName name="_xlnm.Print_Titles" localSheetId="0">'Лист2'!$12:$12</definedName>
  </definedNames>
  <calcPr fullCalcOnLoad="1"/>
</workbook>
</file>

<file path=xl/sharedStrings.xml><?xml version="1.0" encoding="utf-8"?>
<sst xmlns="http://schemas.openxmlformats.org/spreadsheetml/2006/main" count="419" uniqueCount="129">
  <si>
    <t xml:space="preserve">Найменування об’єкта </t>
  </si>
  <si>
    <t>Термін виконання</t>
  </si>
  <si>
    <t>Очікуваний результат</t>
  </si>
  <si>
    <t>Загальний обсяг</t>
  </si>
  <si>
    <t>У тому числі:</t>
  </si>
  <si>
    <t xml:space="preserve"> </t>
  </si>
  <si>
    <t>ЗАХОДИ</t>
  </si>
  <si>
    <t>Місце впровадження</t>
  </si>
  <si>
    <t>№ з/п</t>
  </si>
  <si>
    <t>2021 рік</t>
  </si>
  <si>
    <t>Забезпечення безпеки пересування громадян в нічний та вечірній час</t>
  </si>
  <si>
    <t>Покращення санітарного стану населених пунктів</t>
  </si>
  <si>
    <t>Реалізація плану соціально-економічного розвитку населених пунктів</t>
  </si>
  <si>
    <t xml:space="preserve">Обслуговування доріг в зимовий період </t>
  </si>
  <si>
    <t>Озеленення територій  та утримання зелених насаджень</t>
  </si>
  <si>
    <t>Послуги з прибирання та підмітання вулиць</t>
  </si>
  <si>
    <t>Додаток  2</t>
  </si>
  <si>
    <t>Забезпечення технічної перевірки лічильників вуличного освітлення</t>
  </si>
  <si>
    <t>Загальний фонд</t>
  </si>
  <si>
    <t>Спеціальний фонд</t>
  </si>
  <si>
    <t>Дніпрянський старостинський округ</t>
  </si>
  <si>
    <t xml:space="preserve">Ліквідація несанкціонованих сміттєзвалищ </t>
  </si>
  <si>
    <t>Поточний ремонт доріг смт Дніпряни, Корсунка, Дніпряни- Корсунка, Корсунка-Обривки</t>
  </si>
  <si>
    <t>Технічна перевірка лічильників вуличного освітлення</t>
  </si>
  <si>
    <t>Райський старостинський округ</t>
  </si>
  <si>
    <t xml:space="preserve">Поточний ремонт дороги по вул.Дорожня в с.Веселе, Бериславського району, Херсонської області </t>
  </si>
  <si>
    <t>Веселівський старостинський округ</t>
  </si>
  <si>
    <t xml:space="preserve">Джерела фінансування, тис. грн. </t>
  </si>
  <si>
    <t>Козацький старостинський округ</t>
  </si>
  <si>
    <t>Дніпрянський старостинський округ, Райський старостинський округ, Веселівський старостинський округ, Козацький старостинський округ</t>
  </si>
  <si>
    <t>Відповідальні виконавці</t>
  </si>
  <si>
    <t>Управління комунального майна, інфраструктури старостинських округів Новокаховської міської ради</t>
  </si>
  <si>
    <t xml:space="preserve">Дніпрянський старостинський округ, Райський старостинський округ, </t>
  </si>
  <si>
    <t>КП Сількомунгосп «Веселе» Новокаховської міської ради</t>
  </si>
  <si>
    <t>КП «Козацький багатогалузевий комбінат комунальних підприємств» Новокаховської міської ради</t>
  </si>
  <si>
    <t>Козацький старостинський округ, Веселівський старостинський округ</t>
  </si>
  <si>
    <t>КП «Козацький багатогалузевий комбінат комунальних підприємств» Новокаховської міської ради, КП Сількомунгосп «Веселе» Новокаховської міської ради</t>
  </si>
  <si>
    <t xml:space="preserve">Поточний ремонт дороги по вул.Наддніпрянська в с.Веселе, Бериславського району, Херсонської області </t>
  </si>
  <si>
    <t>І. Благоустрій території</t>
  </si>
  <si>
    <t>ІІ. Проекти землеустрою</t>
  </si>
  <si>
    <t>Розробка технічної документації з нормативної грошової оцінки земель населеного пункту с. Райське</t>
  </si>
  <si>
    <t>ІІІ. Утримання та розвиток автомобільних доріг та дорожньої інфраструктури</t>
  </si>
  <si>
    <t>Поточний ремонт грунтової дороги  з профілюванням  та підсипкою гравійно-піщаною суміщю по пров. Ключовий смт. Дніпряни  м.Нова Каховка Херсонської обл.</t>
  </si>
  <si>
    <t xml:space="preserve">Поточний ремонт дороги по вул.Свиридова в с.Веселе, Бериславського району, Херсонської області </t>
  </si>
  <si>
    <t xml:space="preserve">Поточний ремонт дороги по вул.Василенко в с.Веселе, Бериславського району, Херсонської області </t>
  </si>
  <si>
    <t xml:space="preserve">Поточний ремонт дороги по вул.Бульварна в с.Веселе, Бериславського району, Херсонської області </t>
  </si>
  <si>
    <t xml:space="preserve">Поточний ремонт дороги по вул.Чайковського в с.Веселе, Бериславського району, Херсонської області </t>
  </si>
  <si>
    <t xml:space="preserve">Поточний ремонт частини існуючого дорожнього покриття пров.Дніпровський в смт. Козацьке, Бериславського району, Херсонської області </t>
  </si>
  <si>
    <t xml:space="preserve">Поточний ремонт частини існуючого дорожнього покриття пров.Заводський в смт. Козацьке, Бериславського району, Херсонської області </t>
  </si>
  <si>
    <t xml:space="preserve">Поточний ремонт частини існуючого дорожнього покриття вул.Видриганів в смт. Козацьке, Бериславського району, Херсонської області </t>
  </si>
  <si>
    <t xml:space="preserve">Поточний ремонт частини існуючого дорожнього покриття вул.Садова в смт. Козацьке, Бериславського району, Херсонської області </t>
  </si>
  <si>
    <t xml:space="preserve">Поточний ремонт частини існуючого дорожнього покриття вул.Першотравнева в смт. Козацьке, Бериславського району, Херсонської області </t>
  </si>
  <si>
    <t xml:space="preserve">Поточний ремонт частини існуючого дорожнього покриття вул.8 Березня в смт. Козацьке, Бериславського району, Херсонської області </t>
  </si>
  <si>
    <t xml:space="preserve">Поточний ремонт частини існуючого дорожнього покриття вул.Соборна в смт. Козацьке, Бериславського району, Херсонської області </t>
  </si>
  <si>
    <t xml:space="preserve">Поточний ремонт частини існуючого дорожнього покриття вул.Жовтнева в смт. Козацьке, Бериславського району, Херсонської області </t>
  </si>
  <si>
    <t xml:space="preserve">Поточний ремонт частини існуючого дорожнього покриття вул.Нова в смт. Козацьке, Бериславського району, Херсонської області </t>
  </si>
  <si>
    <t>IV. Забезпечення збору та вивезення сміття і відходів</t>
  </si>
  <si>
    <t>Козацький старостинський округ Райський старостинський округ Веселівський старостинський округ</t>
  </si>
  <si>
    <t>Поточний ремонт асфальтного покриття з відновленням бордюрів в прибудинковій території багатоповерхівок с. Веселе</t>
  </si>
  <si>
    <t>Послуги з утримання вуличного освітлення</t>
  </si>
  <si>
    <t>Дніпрянський старостинський округ, Райський старостинський округ, Веселівський старостинський округ,Козацький старостинський округ</t>
  </si>
  <si>
    <t>Всього 2021 рік:</t>
  </si>
  <si>
    <t>Утримання кладовища (вивіз сміття, забезпечення водою в поминальні дні)</t>
  </si>
  <si>
    <t xml:space="preserve"> Програми розвитку інфраструктури  старостинських округів Новокаховської міської  територіальної громади  на 2021 рік</t>
  </si>
  <si>
    <t>Поточний ремонт покриття проїздної частини доріг в с. Маслівка, с.Обривка та дороги с.Маслівка-с.Обривка</t>
  </si>
  <si>
    <t>Поточний ремонт доріг с. Тополівка та дороги с. Райське-с.Тополівка</t>
  </si>
  <si>
    <t>Поточний ремонт дороги в смт.Козацьке по вул. Сільськогосподарській</t>
  </si>
  <si>
    <t>Поточний ремонт мереж водопостачання с. Райське (встановлення 2-х пожарних гідрантів)</t>
  </si>
  <si>
    <t>Поточний ремонт мереж водопостачання с. Райське 2 (встановлення 2-х пожарних гідрантів)</t>
  </si>
  <si>
    <t>Поточний ремонт мереж водопостачання с. Тополівка (встановлення 2-х пожарних гідрантів)</t>
  </si>
  <si>
    <t>Поточний ремонт мереж водопостачання с. Обривка (встановлення 2-х пожарних гідрантів)</t>
  </si>
  <si>
    <t>Поточний ремонт водогону по вул.Наддніпрянська в смт.Дніпряни</t>
  </si>
  <si>
    <t>Всього заплановано по програмі на 2021 рік:</t>
  </si>
  <si>
    <t>Система охоронної сигналізації та відеоспостереження на об'єкті за адресою: с.Веселе, вул.Свиридова, 1</t>
  </si>
  <si>
    <t>Райський старостинський округ, Веселівський старостинський округ</t>
  </si>
  <si>
    <t xml:space="preserve">Забезпечення належного зберігання реєстраційних документів та товарно-матеріальних цінностей </t>
  </si>
  <si>
    <t>V. Заходи, пов'язані з поліпшення питної води</t>
  </si>
  <si>
    <t>Забезпечення безпеки руху в зимовий період</t>
  </si>
  <si>
    <t>Забезпечення відновлення об'єктів благоустрою, безпеки руху</t>
  </si>
  <si>
    <t xml:space="preserve"> Забезпечення ефективної експлуатації та утримання об'єктів житлово-комунального господарства</t>
  </si>
  <si>
    <t xml:space="preserve">Поточний ремонт вуличного освітлення в с.Козацьке </t>
  </si>
  <si>
    <t>Розроблення схеми санітарного очищення смт Козацьке</t>
  </si>
  <si>
    <t xml:space="preserve">Придбання насосу ЕЦВ 8-40-90 (2шт х19000,00грн.)
Козацькому БККП
</t>
  </si>
  <si>
    <t xml:space="preserve">Придбання станції управління з частотним пере-
творювачем (2 шт х 85000,00грн.) Козацькому БККП
</t>
  </si>
  <si>
    <t>Обслуговування вуличного освітлення смт. Козацьке</t>
  </si>
  <si>
    <t>Система охоронної сигналізації та відеоспостереження на об'єкті за адресою: смт. Козацьке, вул. Шевченка,18</t>
  </si>
  <si>
    <t>Проект капітального ремонту проїзної частини вулиці Шевченка від № 144 до № 277, смт. Козацьке</t>
  </si>
  <si>
    <t>Другий етап "Будівництва споруд з протиерозійного захисту по балці р. Дніпро в межах смт. Козацьке"</t>
  </si>
  <si>
    <t>Забезпечення відновлення об'єктів благоустрою,  санітарного стану</t>
  </si>
  <si>
    <t>Реконструкція каналізаційної системи у смт.Козацьке, Бериславський район, Херсонська область</t>
  </si>
  <si>
    <t xml:space="preserve">Грейдерування доріг с. Нові Лагері
</t>
  </si>
  <si>
    <t xml:space="preserve">Грейдерування доріг с.Корсунка
</t>
  </si>
  <si>
    <t xml:space="preserve">Грейдерування доріг смт. Дніпряни
</t>
  </si>
  <si>
    <t>Розроблення схеми санітарного очищення смт Дніпряни</t>
  </si>
  <si>
    <t>Розроблення схеми санітарного очищення с. Нові Лагері</t>
  </si>
  <si>
    <t>Розроблення схеми санітарного очищення с. Корсунка</t>
  </si>
  <si>
    <t>Розроблення схеми санітарного очищення с.Піщане</t>
  </si>
  <si>
    <t>Санітарно-ліквідаційний тампонаж артезіанської свердловини  №73 в с.Нові Лагері</t>
  </si>
  <si>
    <t>Санітарно-ліквідаційний тампонаж артезіанської свердловини  №66 в с.Піщане</t>
  </si>
  <si>
    <t>Санітарно-ліквідаційний тампонаж артезіанської свердловини  №75 по вулиці Корсунська,17 в с.Дніпряни</t>
  </si>
  <si>
    <t>Санітарно-ліквідаційний тампонаж артезіанської свердловини   б/н по вул.Н. Одеська,51в с.Дніпряни</t>
  </si>
  <si>
    <t>Санітарно-ліквідаційний тампонаж артезіанської свердловини  №58 біля Дніпрянської ЗОШ, в смтДніпряни</t>
  </si>
  <si>
    <t xml:space="preserve">Будівництво споруд водовідведення дощових вод по
вулиці Набережній від вулиці Корсунської до річки Дніпро в селищі Дніпряни
</t>
  </si>
  <si>
    <t>Розвиток інфраструктури насених пунктів, покращення стану місць загального користування</t>
  </si>
  <si>
    <t>Отримання сертифікатів введення в експлуатацію 2-х водонапірних башт с. Райське ( 2 шт * 10442грн.)</t>
  </si>
  <si>
    <t>Поточний ремонт мереж водопостачання в с. Тополівка</t>
  </si>
  <si>
    <t>Проект на реконструкцію вуличного освітлення в с.Веселе по вул.Дорожна-Чайковського КТП №43</t>
  </si>
  <si>
    <t>Проект на реконструкцію вуличного освітлення в с.Веселе по вул.Зарічна КТП №43</t>
  </si>
  <si>
    <t>Проект на реконструкцію вуличного освітлення в с.Веселе по вул. Польова КТП №143</t>
  </si>
  <si>
    <t>Проект на реконструкцію вуличного освітлення в с.Веселе по вул. Чайковського ЗТП №312</t>
  </si>
  <si>
    <t>Реконструкція мереж зовнішнього освітлення (на 2021 рік - 7 об'єктів)</t>
  </si>
  <si>
    <t>Розвиток інфраструктури населених пунктів, покращення стану місць загального користування</t>
  </si>
  <si>
    <t>Перетворювач частоти "Lenze" 15 кВТ 1 шт. на башту по вул. Наддніпрянській с. Веселе</t>
  </si>
  <si>
    <t>Придбання модулю силового "Lenze" - 1 шт. на башту по вул.Наддніпрянській с.Веселе</t>
  </si>
  <si>
    <t>Придбання модуля керування для силового блоку "Lenze" - 1 шт. на башту по вул. Наддніпрянській с. Веселе</t>
  </si>
  <si>
    <t>Придбання металевих контейнерів для збору сміття та відходів у кількості 10 одиниць</t>
  </si>
  <si>
    <t>Очищення 2-х свердловин  по вул.Шевченка №2 188- №2 189 Козацький БККП</t>
  </si>
  <si>
    <t>Придбання  металевих контейнерів для збору сміття під пластикові відходи у кількості 17 одиниць</t>
  </si>
  <si>
    <t>Капітальний ремонт нежитлової будівлі розташованої с.Обривки по вул. Ювілейна, 27 (внутрішні роботи)</t>
  </si>
  <si>
    <t xml:space="preserve">КП «Козацький багатогалузевий комбінат комунальних підприємств» Новокаховської міської ради </t>
  </si>
  <si>
    <t>Забезпечення безпеки пересування громадян в нічний та вечірній час по вул. Нова, вул. Комарова, вул. Садова</t>
  </si>
  <si>
    <t>VI. Система охоронної сигналізації та відеоспостереження</t>
  </si>
  <si>
    <t>VII. Будівництво, реконструкція та капітальний ремонт об’єктів соціальної та виробничої інфраструктури комунальної власності</t>
  </si>
  <si>
    <t>Бюджет Новокаховської міської  територіальної громади</t>
  </si>
  <si>
    <t xml:space="preserve">Придбання конструкційних матеріалів для 3-х автобусних зупинок  в с. Веселе у кількості 18 одиниць </t>
  </si>
  <si>
    <t>Поточний ремонт зупинок смт. Дніпряни</t>
  </si>
  <si>
    <t>Заступник міського голови</t>
  </si>
  <si>
    <t>Сергій ХОМЕНКО</t>
  </si>
  <si>
    <r>
      <t xml:space="preserve">до рішення виконавчого комітету Новокаховської міської ради від </t>
    </r>
    <r>
      <rPr>
        <i/>
        <u val="single"/>
        <sz val="11"/>
        <rFont val="Times New Roman"/>
        <family val="1"/>
      </rPr>
      <t>11.03.2021 № 136</t>
    </r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</si>
</sst>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9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NumberFormat="1" applyFont="1" applyFill="1" applyAlignment="1" applyProtection="1">
      <alignment vertical="top" wrapText="1"/>
      <protection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172" fontId="12" fillId="0" borderId="12" xfId="0" applyNumberFormat="1" applyFont="1" applyFill="1" applyBorder="1" applyAlignment="1">
      <alignment horizontal="center" vertical="center" wrapText="1"/>
    </xf>
    <xf numFmtId="172" fontId="7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7" fillId="0" borderId="17" xfId="0" applyFont="1" applyFill="1" applyBorder="1" applyAlignment="1">
      <alignment horizontal="center" vertical="center" wrapText="1"/>
    </xf>
    <xf numFmtId="172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172" fontId="7" fillId="0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172" fontId="7" fillId="0" borderId="2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7" fillId="0" borderId="15" xfId="0" applyNumberFormat="1" applyFont="1" applyFill="1" applyBorder="1" applyAlignment="1">
      <alignment horizontal="center" vertical="center" wrapText="1"/>
    </xf>
    <xf numFmtId="172" fontId="7" fillId="0" borderId="23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right" vertical="top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2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0"/>
  <sheetViews>
    <sheetView tabSelected="1" zoomScalePageLayoutView="0" workbookViewId="0" topLeftCell="F1">
      <selection activeCell="B5" sqref="B5:I5"/>
    </sheetView>
  </sheetViews>
  <sheetFormatPr defaultColWidth="9.140625" defaultRowHeight="12.75"/>
  <cols>
    <col min="1" max="1" width="3.140625" style="1" bestFit="1" customWidth="1"/>
    <col min="2" max="2" width="61.8515625" style="1" customWidth="1"/>
    <col min="3" max="3" width="27.7109375" style="1" customWidth="1"/>
    <col min="4" max="4" width="32.57421875" style="1" customWidth="1"/>
    <col min="5" max="5" width="12.7109375" style="1" customWidth="1"/>
    <col min="6" max="6" width="14.7109375" style="1" customWidth="1"/>
    <col min="7" max="7" width="10.7109375" style="1" customWidth="1"/>
    <col min="8" max="8" width="13.421875" style="1" customWidth="1"/>
    <col min="9" max="9" width="48.8515625" style="1" customWidth="1"/>
    <col min="10" max="16384" width="9.140625" style="1" customWidth="1"/>
  </cols>
  <sheetData>
    <row r="1" ht="14.25">
      <c r="H1" s="22" t="s">
        <v>16</v>
      </c>
    </row>
    <row r="2" spans="8:9" ht="35.25" customHeight="1">
      <c r="H2" s="82" t="s">
        <v>128</v>
      </c>
      <c r="I2" s="82"/>
    </row>
    <row r="3" spans="8:9" ht="18.75" customHeight="1">
      <c r="H3" s="32"/>
      <c r="I3" s="32"/>
    </row>
    <row r="4" spans="8:9" ht="12.75" customHeight="1">
      <c r="H4" s="23"/>
      <c r="I4" s="23"/>
    </row>
    <row r="5" spans="2:9" ht="17.25">
      <c r="B5" s="83" t="s">
        <v>6</v>
      </c>
      <c r="C5" s="83"/>
      <c r="D5" s="83"/>
      <c r="E5" s="83"/>
      <c r="F5" s="83"/>
      <c r="G5" s="83"/>
      <c r="H5" s="83"/>
      <c r="I5" s="83"/>
    </row>
    <row r="6" spans="2:9" ht="17.25">
      <c r="B6" s="80" t="s">
        <v>63</v>
      </c>
      <c r="C6" s="80"/>
      <c r="D6" s="80"/>
      <c r="E6" s="80"/>
      <c r="F6" s="80"/>
      <c r="G6" s="80"/>
      <c r="H6" s="80"/>
      <c r="I6" s="80"/>
    </row>
    <row r="7" ht="17.25" thickBot="1">
      <c r="G7" s="2"/>
    </row>
    <row r="8" spans="1:9" ht="24.75" customHeight="1" thickBot="1">
      <c r="A8" s="78" t="s">
        <v>8</v>
      </c>
      <c r="B8" s="78" t="s">
        <v>0</v>
      </c>
      <c r="C8" s="78" t="s">
        <v>30</v>
      </c>
      <c r="D8" s="78" t="s">
        <v>7</v>
      </c>
      <c r="E8" s="78" t="s">
        <v>1</v>
      </c>
      <c r="F8" s="76" t="s">
        <v>27</v>
      </c>
      <c r="G8" s="77"/>
      <c r="H8" s="77"/>
      <c r="I8" s="78" t="s">
        <v>2</v>
      </c>
    </row>
    <row r="9" spans="1:9" ht="24.75" customHeight="1" thickBot="1">
      <c r="A9" s="81"/>
      <c r="B9" s="81"/>
      <c r="C9" s="81"/>
      <c r="D9" s="81"/>
      <c r="E9" s="81"/>
      <c r="F9" s="84" t="s">
        <v>123</v>
      </c>
      <c r="G9" s="85"/>
      <c r="H9" s="85"/>
      <c r="I9" s="81"/>
    </row>
    <row r="10" spans="1:9" ht="15.75" customHeight="1" thickBot="1">
      <c r="A10" s="81"/>
      <c r="B10" s="81"/>
      <c r="C10" s="81"/>
      <c r="D10" s="81"/>
      <c r="E10" s="81"/>
      <c r="F10" s="78" t="s">
        <v>3</v>
      </c>
      <c r="G10" s="76" t="s">
        <v>4</v>
      </c>
      <c r="H10" s="77"/>
      <c r="I10" s="81"/>
    </row>
    <row r="11" spans="1:9" ht="24" thickBot="1">
      <c r="A11" s="79"/>
      <c r="B11" s="79"/>
      <c r="C11" s="79"/>
      <c r="D11" s="79"/>
      <c r="E11" s="79"/>
      <c r="F11" s="79"/>
      <c r="G11" s="3" t="s">
        <v>18</v>
      </c>
      <c r="H11" s="26" t="s">
        <v>19</v>
      </c>
      <c r="I11" s="79"/>
    </row>
    <row r="12" spans="1:9" ht="14.25" thickBot="1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6">
        <v>6</v>
      </c>
      <c r="G12" s="7">
        <v>7</v>
      </c>
      <c r="H12" s="7">
        <v>8</v>
      </c>
      <c r="I12" s="4">
        <v>9</v>
      </c>
    </row>
    <row r="13" spans="1:9" ht="15.75" thickBot="1">
      <c r="A13" s="63" t="s">
        <v>38</v>
      </c>
      <c r="B13" s="64"/>
      <c r="C13" s="64"/>
      <c r="D13" s="64"/>
      <c r="E13" s="64"/>
      <c r="F13" s="64"/>
      <c r="G13" s="64"/>
      <c r="H13" s="64"/>
      <c r="I13" s="65"/>
    </row>
    <row r="14" spans="1:11" ht="65.25" customHeight="1" thickBot="1">
      <c r="A14" s="8">
        <v>1</v>
      </c>
      <c r="B14" s="9" t="s">
        <v>59</v>
      </c>
      <c r="C14" s="8" t="s">
        <v>31</v>
      </c>
      <c r="D14" s="8" t="s">
        <v>60</v>
      </c>
      <c r="E14" s="10" t="s">
        <v>9</v>
      </c>
      <c r="F14" s="11">
        <f>G14</f>
        <v>745.4</v>
      </c>
      <c r="G14" s="11">
        <f>118.3+567.1+60</f>
        <v>745.4</v>
      </c>
      <c r="H14" s="12"/>
      <c r="I14" s="28" t="s">
        <v>10</v>
      </c>
      <c r="K14" s="13"/>
    </row>
    <row r="15" spans="1:11" ht="53.25" customHeight="1" thickBot="1">
      <c r="A15" s="8">
        <v>2</v>
      </c>
      <c r="B15" s="9" t="s">
        <v>62</v>
      </c>
      <c r="C15" s="8" t="s">
        <v>31</v>
      </c>
      <c r="D15" s="8" t="s">
        <v>24</v>
      </c>
      <c r="E15" s="10" t="s">
        <v>9</v>
      </c>
      <c r="F15" s="11">
        <f aca="true" t="shared" si="0" ref="F15:F22">G15</f>
        <v>79.30000000000001</v>
      </c>
      <c r="G15" s="11">
        <f>78.9+0.4</f>
        <v>79.30000000000001</v>
      </c>
      <c r="H15" s="12"/>
      <c r="I15" s="28" t="s">
        <v>11</v>
      </c>
      <c r="K15" s="13"/>
    </row>
    <row r="16" spans="1:11" ht="53.25" customHeight="1" thickBot="1">
      <c r="A16" s="8">
        <v>3</v>
      </c>
      <c r="B16" s="29" t="s">
        <v>21</v>
      </c>
      <c r="C16" s="8" t="s">
        <v>31</v>
      </c>
      <c r="D16" s="8" t="s">
        <v>32</v>
      </c>
      <c r="E16" s="10" t="s">
        <v>9</v>
      </c>
      <c r="F16" s="11">
        <f t="shared" si="0"/>
        <v>187</v>
      </c>
      <c r="G16" s="11">
        <f>(100000+87000)/1000</f>
        <v>187</v>
      </c>
      <c r="H16" s="12"/>
      <c r="I16" s="28" t="s">
        <v>11</v>
      </c>
      <c r="K16" s="13"/>
    </row>
    <row r="17" spans="1:11" ht="53.25" customHeight="1" thickBot="1">
      <c r="A17" s="8">
        <v>4</v>
      </c>
      <c r="B17" s="29" t="s">
        <v>21</v>
      </c>
      <c r="C17" s="8" t="s">
        <v>33</v>
      </c>
      <c r="D17" s="8" t="s">
        <v>26</v>
      </c>
      <c r="E17" s="10" t="s">
        <v>9</v>
      </c>
      <c r="F17" s="11">
        <f t="shared" si="0"/>
        <v>25</v>
      </c>
      <c r="G17" s="11">
        <v>25</v>
      </c>
      <c r="H17" s="12"/>
      <c r="I17" s="28" t="s">
        <v>11</v>
      </c>
      <c r="K17" s="13"/>
    </row>
    <row r="18" spans="1:11" ht="54.75" customHeight="1" thickBot="1">
      <c r="A18" s="8">
        <v>5</v>
      </c>
      <c r="B18" s="29" t="s">
        <v>14</v>
      </c>
      <c r="C18" s="8" t="s">
        <v>31</v>
      </c>
      <c r="D18" s="8" t="s">
        <v>20</v>
      </c>
      <c r="E18" s="10" t="s">
        <v>9</v>
      </c>
      <c r="F18" s="11">
        <f t="shared" si="0"/>
        <v>199</v>
      </c>
      <c r="G18" s="11">
        <f>(199000)/1000</f>
        <v>199</v>
      </c>
      <c r="H18" s="12"/>
      <c r="I18" s="28" t="s">
        <v>11</v>
      </c>
      <c r="K18" s="13"/>
    </row>
    <row r="19" spans="1:11" ht="55.5" customHeight="1" thickBot="1">
      <c r="A19" s="8">
        <v>6</v>
      </c>
      <c r="B19" s="29" t="s">
        <v>14</v>
      </c>
      <c r="C19" s="8" t="s">
        <v>33</v>
      </c>
      <c r="D19" s="8" t="s">
        <v>26</v>
      </c>
      <c r="E19" s="10" t="s">
        <v>9</v>
      </c>
      <c r="F19" s="11">
        <f t="shared" si="0"/>
        <v>377.3</v>
      </c>
      <c r="G19" s="11">
        <v>377.3</v>
      </c>
      <c r="H19" s="12"/>
      <c r="I19" s="28" t="s">
        <v>11</v>
      </c>
      <c r="K19" s="13"/>
    </row>
    <row r="20" spans="1:11" ht="56.25" customHeight="1" thickBot="1">
      <c r="A20" s="8">
        <v>7</v>
      </c>
      <c r="B20" s="29" t="s">
        <v>14</v>
      </c>
      <c r="C20" s="8" t="s">
        <v>34</v>
      </c>
      <c r="D20" s="8" t="s">
        <v>28</v>
      </c>
      <c r="E20" s="10" t="s">
        <v>9</v>
      </c>
      <c r="F20" s="11">
        <f t="shared" si="0"/>
        <v>214</v>
      </c>
      <c r="G20" s="11">
        <v>214</v>
      </c>
      <c r="H20" s="12"/>
      <c r="I20" s="28" t="s">
        <v>11</v>
      </c>
      <c r="K20" s="13"/>
    </row>
    <row r="21" spans="1:11" ht="53.25" customHeight="1" thickBot="1">
      <c r="A21" s="8">
        <v>8</v>
      </c>
      <c r="B21" s="29" t="s">
        <v>15</v>
      </c>
      <c r="C21" s="8" t="s">
        <v>31</v>
      </c>
      <c r="D21" s="8" t="s">
        <v>20</v>
      </c>
      <c r="E21" s="10" t="s">
        <v>9</v>
      </c>
      <c r="F21" s="11">
        <f t="shared" si="0"/>
        <v>199</v>
      </c>
      <c r="G21" s="11">
        <f>(199000)/1000</f>
        <v>199</v>
      </c>
      <c r="H21" s="12"/>
      <c r="I21" s="28" t="s">
        <v>11</v>
      </c>
      <c r="K21" s="13"/>
    </row>
    <row r="22" spans="1:11" ht="81" customHeight="1" thickBot="1">
      <c r="A22" s="8">
        <v>9</v>
      </c>
      <c r="B22" s="29" t="s">
        <v>15</v>
      </c>
      <c r="C22" s="8" t="s">
        <v>36</v>
      </c>
      <c r="D22" s="8" t="s">
        <v>35</v>
      </c>
      <c r="E22" s="10" t="s">
        <v>9</v>
      </c>
      <c r="F22" s="11">
        <f t="shared" si="0"/>
        <v>518.118</v>
      </c>
      <c r="G22" s="11">
        <v>518.118</v>
      </c>
      <c r="H22" s="12"/>
      <c r="I22" s="28" t="s">
        <v>11</v>
      </c>
      <c r="K22" s="13"/>
    </row>
    <row r="23" spans="1:11" ht="25.5" customHeight="1">
      <c r="A23" s="51">
        <v>10</v>
      </c>
      <c r="B23" s="57" t="s">
        <v>23</v>
      </c>
      <c r="C23" s="51" t="s">
        <v>31</v>
      </c>
      <c r="D23" s="51" t="s">
        <v>74</v>
      </c>
      <c r="E23" s="51" t="s">
        <v>9</v>
      </c>
      <c r="F23" s="54">
        <f>G23</f>
        <v>5.9</v>
      </c>
      <c r="G23" s="54">
        <v>5.9</v>
      </c>
      <c r="H23" s="54"/>
      <c r="I23" s="57" t="s">
        <v>17</v>
      </c>
      <c r="K23" s="13"/>
    </row>
    <row r="24" spans="1:11" ht="37.5" customHeight="1" thickBot="1">
      <c r="A24" s="53"/>
      <c r="B24" s="58"/>
      <c r="C24" s="52"/>
      <c r="D24" s="52"/>
      <c r="E24" s="52"/>
      <c r="F24" s="55"/>
      <c r="G24" s="55"/>
      <c r="H24" s="55"/>
      <c r="I24" s="58"/>
      <c r="K24" s="13"/>
    </row>
    <row r="25" spans="1:11" ht="77.25" customHeight="1" thickBot="1">
      <c r="A25" s="33">
        <v>11</v>
      </c>
      <c r="B25" s="44" t="s">
        <v>80</v>
      </c>
      <c r="C25" s="14" t="s">
        <v>119</v>
      </c>
      <c r="D25" s="14" t="s">
        <v>28</v>
      </c>
      <c r="E25" s="14" t="s">
        <v>9</v>
      </c>
      <c r="F25" s="12">
        <f>G25</f>
        <v>185.7</v>
      </c>
      <c r="G25" s="12">
        <v>185.7</v>
      </c>
      <c r="H25" s="12"/>
      <c r="I25" s="44" t="s">
        <v>120</v>
      </c>
      <c r="K25" s="13"/>
    </row>
    <row r="26" spans="1:11" ht="67.5" customHeight="1" thickBot="1">
      <c r="A26" s="41">
        <v>12</v>
      </c>
      <c r="B26" s="44" t="s">
        <v>81</v>
      </c>
      <c r="C26" s="14" t="s">
        <v>31</v>
      </c>
      <c r="D26" s="14" t="s">
        <v>28</v>
      </c>
      <c r="E26" s="14" t="s">
        <v>9</v>
      </c>
      <c r="F26" s="12">
        <f>G26</f>
        <v>113.1</v>
      </c>
      <c r="G26" s="12">
        <v>113.1</v>
      </c>
      <c r="H26" s="12"/>
      <c r="I26" s="44" t="s">
        <v>11</v>
      </c>
      <c r="K26" s="13"/>
    </row>
    <row r="27" spans="1:11" ht="77.25" customHeight="1" thickBot="1">
      <c r="A27" s="43">
        <v>13</v>
      </c>
      <c r="B27" s="44" t="s">
        <v>84</v>
      </c>
      <c r="C27" s="14" t="s">
        <v>34</v>
      </c>
      <c r="D27" s="14" t="s">
        <v>28</v>
      </c>
      <c r="E27" s="14" t="s">
        <v>9</v>
      </c>
      <c r="F27" s="12">
        <v>31.5</v>
      </c>
      <c r="G27" s="12">
        <v>31.5</v>
      </c>
      <c r="H27" s="12"/>
      <c r="I27" s="44" t="s">
        <v>10</v>
      </c>
      <c r="K27" s="13"/>
    </row>
    <row r="28" spans="1:11" ht="55.5" customHeight="1" thickBot="1">
      <c r="A28" s="43">
        <v>14</v>
      </c>
      <c r="B28" s="44" t="s">
        <v>93</v>
      </c>
      <c r="C28" s="14" t="s">
        <v>31</v>
      </c>
      <c r="D28" s="14" t="s">
        <v>20</v>
      </c>
      <c r="E28" s="14" t="s">
        <v>9</v>
      </c>
      <c r="F28" s="12">
        <v>74.5</v>
      </c>
      <c r="G28" s="12">
        <v>74.5</v>
      </c>
      <c r="H28" s="12"/>
      <c r="I28" s="44" t="s">
        <v>11</v>
      </c>
      <c r="K28" s="13"/>
    </row>
    <row r="29" spans="1:11" ht="54" customHeight="1" thickBot="1">
      <c r="A29" s="43">
        <v>15</v>
      </c>
      <c r="B29" s="44" t="s">
        <v>95</v>
      </c>
      <c r="C29" s="14" t="s">
        <v>31</v>
      </c>
      <c r="D29" s="14" t="s">
        <v>20</v>
      </c>
      <c r="E29" s="14" t="s">
        <v>9</v>
      </c>
      <c r="F29" s="12">
        <v>50.2</v>
      </c>
      <c r="G29" s="12">
        <v>50.2</v>
      </c>
      <c r="H29" s="12"/>
      <c r="I29" s="44" t="s">
        <v>11</v>
      </c>
      <c r="K29" s="13"/>
    </row>
    <row r="30" spans="1:11" ht="57" customHeight="1" thickBot="1">
      <c r="A30" s="43">
        <v>16</v>
      </c>
      <c r="B30" s="44" t="s">
        <v>96</v>
      </c>
      <c r="C30" s="14" t="s">
        <v>31</v>
      </c>
      <c r="D30" s="14" t="s">
        <v>20</v>
      </c>
      <c r="E30" s="14" t="s">
        <v>9</v>
      </c>
      <c r="F30" s="12">
        <v>24.3</v>
      </c>
      <c r="G30" s="12">
        <v>24.3</v>
      </c>
      <c r="H30" s="12"/>
      <c r="I30" s="44" t="s">
        <v>11</v>
      </c>
      <c r="K30" s="13"/>
    </row>
    <row r="31" spans="1:11" ht="62.25" customHeight="1" thickBot="1">
      <c r="A31" s="43">
        <v>17</v>
      </c>
      <c r="B31" s="44" t="s">
        <v>94</v>
      </c>
      <c r="C31" s="14" t="s">
        <v>31</v>
      </c>
      <c r="D31" s="14" t="s">
        <v>20</v>
      </c>
      <c r="E31" s="14" t="s">
        <v>9</v>
      </c>
      <c r="F31" s="12">
        <v>24.3</v>
      </c>
      <c r="G31" s="12">
        <v>24.3</v>
      </c>
      <c r="H31" s="12"/>
      <c r="I31" s="44" t="s">
        <v>11</v>
      </c>
      <c r="K31" s="13"/>
    </row>
    <row r="32" spans="1:11" ht="60" customHeight="1" thickBot="1">
      <c r="A32" s="43">
        <v>18</v>
      </c>
      <c r="B32" s="44" t="s">
        <v>125</v>
      </c>
      <c r="C32" s="14" t="s">
        <v>31</v>
      </c>
      <c r="D32" s="14" t="s">
        <v>20</v>
      </c>
      <c r="E32" s="14" t="s">
        <v>9</v>
      </c>
      <c r="F32" s="12">
        <v>49</v>
      </c>
      <c r="G32" s="12">
        <v>49</v>
      </c>
      <c r="H32" s="12"/>
      <c r="I32" s="44" t="s">
        <v>11</v>
      </c>
      <c r="K32" s="13"/>
    </row>
    <row r="33" spans="1:11" ht="55.5" customHeight="1">
      <c r="A33" s="43">
        <v>19</v>
      </c>
      <c r="B33" s="45" t="s">
        <v>124</v>
      </c>
      <c r="C33" s="46" t="s">
        <v>33</v>
      </c>
      <c r="D33" s="46" t="s">
        <v>26</v>
      </c>
      <c r="E33" s="46" t="s">
        <v>9</v>
      </c>
      <c r="F33" s="47">
        <v>52.1</v>
      </c>
      <c r="G33" s="47">
        <v>52.1</v>
      </c>
      <c r="H33" s="47"/>
      <c r="I33" s="45" t="s">
        <v>111</v>
      </c>
      <c r="K33" s="13"/>
    </row>
    <row r="34" spans="1:11" s="20" customFormat="1" ht="13.5" customHeight="1" thickBot="1">
      <c r="A34" s="60" t="s">
        <v>61</v>
      </c>
      <c r="B34" s="61"/>
      <c r="C34" s="61"/>
      <c r="D34" s="61"/>
      <c r="E34" s="62"/>
      <c r="F34" s="34">
        <f>SUM(F14:F33)</f>
        <v>3154.718</v>
      </c>
      <c r="G34" s="34">
        <f>SUM(G14:G33)</f>
        <v>3154.718</v>
      </c>
      <c r="H34" s="34">
        <f>SUM(H14:H33)</f>
        <v>0</v>
      </c>
      <c r="I34" s="35"/>
      <c r="K34" s="21"/>
    </row>
    <row r="35" spans="1:11" ht="16.5" customHeight="1" thickBot="1">
      <c r="A35" s="63" t="s">
        <v>39</v>
      </c>
      <c r="B35" s="64"/>
      <c r="C35" s="64"/>
      <c r="D35" s="64"/>
      <c r="E35" s="64"/>
      <c r="F35" s="64"/>
      <c r="G35" s="64"/>
      <c r="H35" s="64"/>
      <c r="I35" s="65"/>
      <c r="K35" s="13"/>
    </row>
    <row r="36" spans="1:11" ht="57.75" customHeight="1" thickBot="1">
      <c r="A36" s="8">
        <v>1</v>
      </c>
      <c r="B36" s="9" t="s">
        <v>40</v>
      </c>
      <c r="C36" s="8" t="s">
        <v>31</v>
      </c>
      <c r="D36" s="8" t="s">
        <v>24</v>
      </c>
      <c r="E36" s="14" t="s">
        <v>9</v>
      </c>
      <c r="F36" s="11">
        <f>G36</f>
        <v>63.9</v>
      </c>
      <c r="G36" s="11">
        <v>63.9</v>
      </c>
      <c r="H36" s="11"/>
      <c r="I36" s="9" t="s">
        <v>12</v>
      </c>
      <c r="K36" s="13"/>
    </row>
    <row r="37" spans="1:11" s="17" customFormat="1" ht="14.25" thickBot="1">
      <c r="A37" s="66" t="s">
        <v>61</v>
      </c>
      <c r="B37" s="67"/>
      <c r="C37" s="67"/>
      <c r="D37" s="67"/>
      <c r="E37" s="68"/>
      <c r="F37" s="15">
        <f>SUM(F36:F36)</f>
        <v>63.9</v>
      </c>
      <c r="G37" s="15">
        <f>SUM(G36:G36)</f>
        <v>63.9</v>
      </c>
      <c r="H37" s="15">
        <f>SUM(H36:H36)</f>
        <v>0</v>
      </c>
      <c r="I37" s="16"/>
      <c r="K37" s="13"/>
    </row>
    <row r="38" spans="1:11" ht="15.75" thickBot="1">
      <c r="A38" s="63" t="s">
        <v>41</v>
      </c>
      <c r="B38" s="64"/>
      <c r="C38" s="64"/>
      <c r="D38" s="64"/>
      <c r="E38" s="64"/>
      <c r="F38" s="64"/>
      <c r="G38" s="64"/>
      <c r="H38" s="64"/>
      <c r="I38" s="65"/>
      <c r="K38" s="13"/>
    </row>
    <row r="39" spans="1:11" ht="59.25" customHeight="1" thickBot="1">
      <c r="A39" s="8">
        <v>1</v>
      </c>
      <c r="B39" s="9" t="s">
        <v>13</v>
      </c>
      <c r="C39" s="8" t="s">
        <v>31</v>
      </c>
      <c r="D39" s="8" t="s">
        <v>29</v>
      </c>
      <c r="E39" s="10" t="s">
        <v>9</v>
      </c>
      <c r="F39" s="11">
        <f aca="true" t="shared" si="1" ref="F39:F62">G39+H39</f>
        <v>164.2</v>
      </c>
      <c r="G39" s="30">
        <v>164.2</v>
      </c>
      <c r="H39" s="12"/>
      <c r="I39" s="28" t="s">
        <v>77</v>
      </c>
      <c r="K39" s="13"/>
    </row>
    <row r="40" spans="1:11" ht="59.25" customHeight="1" thickBot="1">
      <c r="A40" s="8">
        <v>2</v>
      </c>
      <c r="B40" s="9" t="s">
        <v>22</v>
      </c>
      <c r="C40" s="8" t="s">
        <v>31</v>
      </c>
      <c r="D40" s="8" t="s">
        <v>20</v>
      </c>
      <c r="E40" s="10" t="s">
        <v>9</v>
      </c>
      <c r="F40" s="11">
        <f t="shared" si="1"/>
        <v>199</v>
      </c>
      <c r="G40" s="30">
        <v>199</v>
      </c>
      <c r="H40" s="12"/>
      <c r="I40" s="28" t="s">
        <v>78</v>
      </c>
      <c r="K40" s="13"/>
    </row>
    <row r="41" spans="1:11" ht="17.25" customHeight="1">
      <c r="A41" s="51">
        <v>3</v>
      </c>
      <c r="B41" s="72" t="s">
        <v>42</v>
      </c>
      <c r="C41" s="51" t="s">
        <v>31</v>
      </c>
      <c r="D41" s="51" t="s">
        <v>20</v>
      </c>
      <c r="E41" s="51" t="s">
        <v>9</v>
      </c>
      <c r="F41" s="54">
        <f t="shared" si="1"/>
        <v>200</v>
      </c>
      <c r="G41" s="54">
        <v>200</v>
      </c>
      <c r="H41" s="54"/>
      <c r="I41" s="57" t="s">
        <v>78</v>
      </c>
      <c r="K41" s="13"/>
    </row>
    <row r="42" spans="1:11" ht="24" customHeight="1">
      <c r="A42" s="52"/>
      <c r="B42" s="73"/>
      <c r="C42" s="52"/>
      <c r="D42" s="52"/>
      <c r="E42" s="52"/>
      <c r="F42" s="55"/>
      <c r="G42" s="55"/>
      <c r="H42" s="55"/>
      <c r="I42" s="58"/>
      <c r="K42" s="13"/>
    </row>
    <row r="43" spans="1:11" ht="18" customHeight="1" thickBot="1">
      <c r="A43" s="53"/>
      <c r="B43" s="74"/>
      <c r="C43" s="53"/>
      <c r="D43" s="53"/>
      <c r="E43" s="53"/>
      <c r="F43" s="56"/>
      <c r="G43" s="56"/>
      <c r="H43" s="56"/>
      <c r="I43" s="75"/>
      <c r="K43" s="13"/>
    </row>
    <row r="44" spans="1:11" ht="60" customHeight="1" thickBot="1">
      <c r="A44" s="8">
        <v>4</v>
      </c>
      <c r="B44" s="9" t="s">
        <v>25</v>
      </c>
      <c r="C44" s="8" t="s">
        <v>31</v>
      </c>
      <c r="D44" s="8" t="s">
        <v>26</v>
      </c>
      <c r="E44" s="10" t="s">
        <v>9</v>
      </c>
      <c r="F44" s="11">
        <f t="shared" si="1"/>
        <v>50</v>
      </c>
      <c r="G44" s="11">
        <v>50</v>
      </c>
      <c r="H44" s="12"/>
      <c r="I44" s="28" t="s">
        <v>78</v>
      </c>
      <c r="K44" s="13"/>
    </row>
    <row r="45" spans="1:11" ht="57" customHeight="1" thickBot="1">
      <c r="A45" s="8">
        <v>5</v>
      </c>
      <c r="B45" s="9" t="s">
        <v>37</v>
      </c>
      <c r="C45" s="8" t="s">
        <v>31</v>
      </c>
      <c r="D45" s="8" t="s">
        <v>26</v>
      </c>
      <c r="E45" s="10" t="s">
        <v>9</v>
      </c>
      <c r="F45" s="11">
        <f t="shared" si="1"/>
        <v>50</v>
      </c>
      <c r="G45" s="11">
        <v>50</v>
      </c>
      <c r="H45" s="12"/>
      <c r="I45" s="28" t="s">
        <v>78</v>
      </c>
      <c r="K45" s="13"/>
    </row>
    <row r="46" spans="1:11" ht="57" customHeight="1" thickBot="1">
      <c r="A46" s="8">
        <v>6</v>
      </c>
      <c r="B46" s="9" t="s">
        <v>43</v>
      </c>
      <c r="C46" s="8" t="s">
        <v>31</v>
      </c>
      <c r="D46" s="8" t="s">
        <v>26</v>
      </c>
      <c r="E46" s="10" t="s">
        <v>9</v>
      </c>
      <c r="F46" s="11">
        <f t="shared" si="1"/>
        <v>50</v>
      </c>
      <c r="G46" s="11">
        <v>50</v>
      </c>
      <c r="H46" s="12"/>
      <c r="I46" s="28" t="s">
        <v>78</v>
      </c>
      <c r="K46" s="13"/>
    </row>
    <row r="47" spans="1:11" ht="60.75" customHeight="1" thickBot="1">
      <c r="A47" s="8">
        <v>7</v>
      </c>
      <c r="B47" s="9" t="s">
        <v>44</v>
      </c>
      <c r="C47" s="8" t="s">
        <v>31</v>
      </c>
      <c r="D47" s="8" t="s">
        <v>26</v>
      </c>
      <c r="E47" s="10" t="s">
        <v>9</v>
      </c>
      <c r="F47" s="11">
        <f t="shared" si="1"/>
        <v>50</v>
      </c>
      <c r="G47" s="11">
        <v>50</v>
      </c>
      <c r="H47" s="12"/>
      <c r="I47" s="28" t="s">
        <v>78</v>
      </c>
      <c r="K47" s="13"/>
    </row>
    <row r="48" spans="1:11" ht="59.25" customHeight="1" thickBot="1">
      <c r="A48" s="8">
        <v>8</v>
      </c>
      <c r="B48" s="9" t="s">
        <v>45</v>
      </c>
      <c r="C48" s="8" t="s">
        <v>31</v>
      </c>
      <c r="D48" s="8" t="s">
        <v>26</v>
      </c>
      <c r="E48" s="10" t="s">
        <v>9</v>
      </c>
      <c r="F48" s="11">
        <f t="shared" si="1"/>
        <v>50</v>
      </c>
      <c r="G48" s="11">
        <v>50</v>
      </c>
      <c r="H48" s="12"/>
      <c r="I48" s="28" t="s">
        <v>78</v>
      </c>
      <c r="K48" s="13"/>
    </row>
    <row r="49" spans="1:11" ht="56.25" customHeight="1" thickBot="1">
      <c r="A49" s="8">
        <v>9</v>
      </c>
      <c r="B49" s="9" t="s">
        <v>46</v>
      </c>
      <c r="C49" s="8" t="s">
        <v>31</v>
      </c>
      <c r="D49" s="8" t="s">
        <v>26</v>
      </c>
      <c r="E49" s="10" t="s">
        <v>9</v>
      </c>
      <c r="F49" s="11">
        <f t="shared" si="1"/>
        <v>50</v>
      </c>
      <c r="G49" s="11">
        <v>50</v>
      </c>
      <c r="H49" s="12"/>
      <c r="I49" s="28" t="s">
        <v>78</v>
      </c>
      <c r="K49" s="13"/>
    </row>
    <row r="50" spans="1:11" ht="59.25" customHeight="1" thickBot="1">
      <c r="A50" s="8">
        <v>10</v>
      </c>
      <c r="B50" s="9" t="s">
        <v>47</v>
      </c>
      <c r="C50" s="8" t="s">
        <v>31</v>
      </c>
      <c r="D50" s="8" t="s">
        <v>28</v>
      </c>
      <c r="E50" s="10" t="s">
        <v>9</v>
      </c>
      <c r="F50" s="11">
        <f t="shared" si="1"/>
        <v>40.9</v>
      </c>
      <c r="G50" s="11">
        <v>40.9</v>
      </c>
      <c r="H50" s="12"/>
      <c r="I50" s="28" t="s">
        <v>78</v>
      </c>
      <c r="K50" s="13"/>
    </row>
    <row r="51" spans="1:11" ht="54" customHeight="1" thickBot="1">
      <c r="A51" s="8">
        <v>11</v>
      </c>
      <c r="B51" s="9" t="s">
        <v>48</v>
      </c>
      <c r="C51" s="8" t="s">
        <v>31</v>
      </c>
      <c r="D51" s="8" t="s">
        <v>28</v>
      </c>
      <c r="E51" s="10" t="s">
        <v>9</v>
      </c>
      <c r="F51" s="11">
        <f t="shared" si="1"/>
        <v>49.4</v>
      </c>
      <c r="G51" s="11">
        <v>49.4</v>
      </c>
      <c r="H51" s="12"/>
      <c r="I51" s="28" t="s">
        <v>78</v>
      </c>
      <c r="K51" s="13"/>
    </row>
    <row r="52" spans="1:11" ht="56.25" customHeight="1" thickBot="1">
      <c r="A52" s="8">
        <v>12</v>
      </c>
      <c r="B52" s="9" t="s">
        <v>49</v>
      </c>
      <c r="C52" s="8" t="s">
        <v>31</v>
      </c>
      <c r="D52" s="8" t="s">
        <v>28</v>
      </c>
      <c r="E52" s="10" t="s">
        <v>9</v>
      </c>
      <c r="F52" s="11">
        <f t="shared" si="1"/>
        <v>49.9</v>
      </c>
      <c r="G52" s="11">
        <v>49.9</v>
      </c>
      <c r="H52" s="12"/>
      <c r="I52" s="28" t="s">
        <v>78</v>
      </c>
      <c r="K52" s="13"/>
    </row>
    <row r="53" spans="1:11" ht="56.25" customHeight="1" thickBot="1">
      <c r="A53" s="8">
        <v>13</v>
      </c>
      <c r="B53" s="9" t="s">
        <v>50</v>
      </c>
      <c r="C53" s="8" t="s">
        <v>31</v>
      </c>
      <c r="D53" s="8" t="s">
        <v>28</v>
      </c>
      <c r="E53" s="10" t="s">
        <v>9</v>
      </c>
      <c r="F53" s="11">
        <f t="shared" si="1"/>
        <v>49.8</v>
      </c>
      <c r="G53" s="11">
        <v>49.8</v>
      </c>
      <c r="H53" s="12"/>
      <c r="I53" s="28" t="s">
        <v>78</v>
      </c>
      <c r="K53" s="13"/>
    </row>
    <row r="54" spans="1:11" ht="62.25" customHeight="1" thickBot="1">
      <c r="A54" s="8">
        <v>14</v>
      </c>
      <c r="B54" s="9" t="s">
        <v>51</v>
      </c>
      <c r="C54" s="8" t="s">
        <v>31</v>
      </c>
      <c r="D54" s="8" t="s">
        <v>28</v>
      </c>
      <c r="E54" s="10" t="s">
        <v>9</v>
      </c>
      <c r="F54" s="11">
        <f t="shared" si="1"/>
        <v>49.7</v>
      </c>
      <c r="G54" s="11">
        <v>49.7</v>
      </c>
      <c r="H54" s="12"/>
      <c r="I54" s="28" t="s">
        <v>78</v>
      </c>
      <c r="K54" s="13"/>
    </row>
    <row r="55" spans="1:11" ht="60.75" customHeight="1" thickBot="1">
      <c r="A55" s="8">
        <v>15</v>
      </c>
      <c r="B55" s="9" t="s">
        <v>52</v>
      </c>
      <c r="C55" s="8" t="s">
        <v>31</v>
      </c>
      <c r="D55" s="8" t="s">
        <v>28</v>
      </c>
      <c r="E55" s="10" t="s">
        <v>9</v>
      </c>
      <c r="F55" s="11">
        <f t="shared" si="1"/>
        <v>50</v>
      </c>
      <c r="G55" s="11">
        <v>50</v>
      </c>
      <c r="H55" s="12"/>
      <c r="I55" s="28" t="s">
        <v>78</v>
      </c>
      <c r="K55" s="13"/>
    </row>
    <row r="56" spans="1:11" ht="57" customHeight="1" thickBot="1">
      <c r="A56" s="8">
        <v>16</v>
      </c>
      <c r="B56" s="9" t="s">
        <v>53</v>
      </c>
      <c r="C56" s="8" t="s">
        <v>31</v>
      </c>
      <c r="D56" s="8" t="s">
        <v>28</v>
      </c>
      <c r="E56" s="10" t="s">
        <v>9</v>
      </c>
      <c r="F56" s="11">
        <f t="shared" si="1"/>
        <v>49.3</v>
      </c>
      <c r="G56" s="11">
        <v>49.3</v>
      </c>
      <c r="H56" s="12"/>
      <c r="I56" s="28" t="s">
        <v>78</v>
      </c>
      <c r="K56" s="13"/>
    </row>
    <row r="57" spans="1:11" ht="60" customHeight="1" thickBot="1">
      <c r="A57" s="8">
        <v>17</v>
      </c>
      <c r="B57" s="9" t="s">
        <v>54</v>
      </c>
      <c r="C57" s="8" t="s">
        <v>31</v>
      </c>
      <c r="D57" s="8" t="s">
        <v>28</v>
      </c>
      <c r="E57" s="10" t="s">
        <v>9</v>
      </c>
      <c r="F57" s="11">
        <f t="shared" si="1"/>
        <v>49.8</v>
      </c>
      <c r="G57" s="11">
        <v>49.8</v>
      </c>
      <c r="H57" s="12"/>
      <c r="I57" s="28" t="s">
        <v>78</v>
      </c>
      <c r="K57" s="13"/>
    </row>
    <row r="58" spans="1:11" ht="57.75" customHeight="1" thickBot="1">
      <c r="A58" s="8">
        <v>18</v>
      </c>
      <c r="B58" s="9" t="s">
        <v>65</v>
      </c>
      <c r="C58" s="8" t="s">
        <v>31</v>
      </c>
      <c r="D58" s="8" t="s">
        <v>24</v>
      </c>
      <c r="E58" s="10" t="s">
        <v>9</v>
      </c>
      <c r="F58" s="11">
        <f t="shared" si="1"/>
        <v>99.4</v>
      </c>
      <c r="G58" s="11">
        <v>99.4</v>
      </c>
      <c r="H58" s="12"/>
      <c r="I58" s="28" t="s">
        <v>78</v>
      </c>
      <c r="K58" s="13"/>
    </row>
    <row r="59" spans="1:11" ht="60.75" customHeight="1" thickBot="1">
      <c r="A59" s="8">
        <v>19</v>
      </c>
      <c r="B59" s="9" t="s">
        <v>64</v>
      </c>
      <c r="C59" s="8" t="s">
        <v>31</v>
      </c>
      <c r="D59" s="8" t="s">
        <v>24</v>
      </c>
      <c r="E59" s="10" t="s">
        <v>9</v>
      </c>
      <c r="F59" s="11">
        <f t="shared" si="1"/>
        <v>149.4</v>
      </c>
      <c r="G59" s="11">
        <v>149.4</v>
      </c>
      <c r="H59" s="12"/>
      <c r="I59" s="28" t="s">
        <v>78</v>
      </c>
      <c r="K59" s="13"/>
    </row>
    <row r="60" spans="1:11" ht="58.5" customHeight="1" thickBot="1">
      <c r="A60" s="8">
        <v>20</v>
      </c>
      <c r="B60" s="9" t="s">
        <v>66</v>
      </c>
      <c r="C60" s="8" t="s">
        <v>31</v>
      </c>
      <c r="D60" s="8" t="s">
        <v>28</v>
      </c>
      <c r="E60" s="10" t="s">
        <v>9</v>
      </c>
      <c r="F60" s="11">
        <f t="shared" si="1"/>
        <v>49.6</v>
      </c>
      <c r="G60" s="11">
        <v>49.6</v>
      </c>
      <c r="H60" s="12"/>
      <c r="I60" s="28" t="s">
        <v>78</v>
      </c>
      <c r="K60" s="13"/>
    </row>
    <row r="61" spans="1:11" ht="54.75" customHeight="1" thickBot="1">
      <c r="A61" s="8">
        <v>21</v>
      </c>
      <c r="B61" s="9" t="s">
        <v>55</v>
      </c>
      <c r="C61" s="8" t="s">
        <v>31</v>
      </c>
      <c r="D61" s="8" t="s">
        <v>28</v>
      </c>
      <c r="E61" s="10" t="s">
        <v>9</v>
      </c>
      <c r="F61" s="11">
        <f t="shared" si="1"/>
        <v>49.6</v>
      </c>
      <c r="G61" s="11">
        <v>49.6</v>
      </c>
      <c r="H61" s="12"/>
      <c r="I61" s="28" t="s">
        <v>78</v>
      </c>
      <c r="K61" s="13"/>
    </row>
    <row r="62" spans="1:11" s="24" customFormat="1" ht="61.5" customHeight="1" thickBot="1">
      <c r="A62" s="8">
        <v>22</v>
      </c>
      <c r="B62" s="42" t="s">
        <v>58</v>
      </c>
      <c r="C62" s="8" t="s">
        <v>31</v>
      </c>
      <c r="D62" s="8" t="s">
        <v>26</v>
      </c>
      <c r="E62" s="36" t="s">
        <v>9</v>
      </c>
      <c r="F62" s="37">
        <f t="shared" si="1"/>
        <v>60</v>
      </c>
      <c r="G62" s="37">
        <v>60</v>
      </c>
      <c r="H62" s="31"/>
      <c r="I62" s="28" t="s">
        <v>79</v>
      </c>
      <c r="K62" s="25"/>
    </row>
    <row r="63" spans="1:11" s="24" customFormat="1" ht="55.5" customHeight="1" thickBot="1">
      <c r="A63" s="43">
        <v>23</v>
      </c>
      <c r="B63" s="48" t="s">
        <v>90</v>
      </c>
      <c r="C63" s="14" t="s">
        <v>31</v>
      </c>
      <c r="D63" s="14" t="s">
        <v>20</v>
      </c>
      <c r="E63" s="14" t="s">
        <v>9</v>
      </c>
      <c r="F63" s="12">
        <v>30</v>
      </c>
      <c r="G63" s="12">
        <v>30</v>
      </c>
      <c r="H63" s="12"/>
      <c r="I63" s="49" t="s">
        <v>78</v>
      </c>
      <c r="K63" s="25"/>
    </row>
    <row r="64" spans="1:11" s="24" customFormat="1" ht="55.5" customHeight="1" thickBot="1">
      <c r="A64" s="43">
        <v>24</v>
      </c>
      <c r="B64" s="48" t="s">
        <v>91</v>
      </c>
      <c r="C64" s="14" t="s">
        <v>31</v>
      </c>
      <c r="D64" s="14" t="s">
        <v>20</v>
      </c>
      <c r="E64" s="14" t="s">
        <v>9</v>
      </c>
      <c r="F64" s="12">
        <v>30</v>
      </c>
      <c r="G64" s="12">
        <v>30</v>
      </c>
      <c r="H64" s="12"/>
      <c r="I64" s="49" t="s">
        <v>78</v>
      </c>
      <c r="K64" s="25"/>
    </row>
    <row r="65" spans="1:11" s="24" customFormat="1" ht="55.5" customHeight="1" thickBot="1">
      <c r="A65" s="43">
        <v>25</v>
      </c>
      <c r="B65" s="48" t="s">
        <v>92</v>
      </c>
      <c r="C65" s="14" t="s">
        <v>31</v>
      </c>
      <c r="D65" s="14" t="s">
        <v>20</v>
      </c>
      <c r="E65" s="14" t="s">
        <v>9</v>
      </c>
      <c r="F65" s="12">
        <v>30</v>
      </c>
      <c r="G65" s="12">
        <v>30</v>
      </c>
      <c r="H65" s="12"/>
      <c r="I65" s="49" t="s">
        <v>78</v>
      </c>
      <c r="K65" s="25"/>
    </row>
    <row r="66" spans="1:11" s="17" customFormat="1" ht="14.25" thickBot="1">
      <c r="A66" s="60" t="s">
        <v>61</v>
      </c>
      <c r="B66" s="61"/>
      <c r="C66" s="61"/>
      <c r="D66" s="61"/>
      <c r="E66" s="62"/>
      <c r="F66" s="34">
        <f>G66</f>
        <v>1750</v>
      </c>
      <c r="G66" s="34">
        <f>SUM(G39:G65)</f>
        <v>1750</v>
      </c>
      <c r="H66" s="34">
        <f>SUM(H39:H62)</f>
        <v>0</v>
      </c>
      <c r="I66" s="35"/>
      <c r="K66" s="13"/>
    </row>
    <row r="67" spans="1:11" ht="15.75" thickBot="1">
      <c r="A67" s="63" t="s">
        <v>56</v>
      </c>
      <c r="B67" s="64"/>
      <c r="C67" s="64"/>
      <c r="D67" s="64"/>
      <c r="E67" s="64"/>
      <c r="F67" s="64"/>
      <c r="G67" s="64"/>
      <c r="H67" s="64"/>
      <c r="I67" s="65"/>
      <c r="K67" s="13"/>
    </row>
    <row r="68" spans="1:11" ht="54" customHeight="1" thickBot="1">
      <c r="A68" s="8">
        <v>1</v>
      </c>
      <c r="B68" s="9" t="s">
        <v>117</v>
      </c>
      <c r="C68" s="8" t="s">
        <v>31</v>
      </c>
      <c r="D68" s="8" t="s">
        <v>57</v>
      </c>
      <c r="E68" s="8" t="s">
        <v>9</v>
      </c>
      <c r="F68" s="37">
        <v>47.3</v>
      </c>
      <c r="G68" s="37">
        <v>47.3</v>
      </c>
      <c r="H68" s="31"/>
      <c r="I68" s="9" t="s">
        <v>11</v>
      </c>
      <c r="K68" s="13"/>
    </row>
    <row r="69" spans="1:11" ht="54" customHeight="1" thickBot="1">
      <c r="A69" s="43">
        <v>2</v>
      </c>
      <c r="B69" s="44" t="s">
        <v>115</v>
      </c>
      <c r="C69" s="14" t="s">
        <v>31</v>
      </c>
      <c r="D69" s="14" t="s">
        <v>28</v>
      </c>
      <c r="E69" s="14" t="s">
        <v>9</v>
      </c>
      <c r="F69" s="12">
        <v>49</v>
      </c>
      <c r="G69" s="12">
        <v>49</v>
      </c>
      <c r="H69" s="12"/>
      <c r="I69" s="44" t="s">
        <v>11</v>
      </c>
      <c r="K69" s="13"/>
    </row>
    <row r="70" spans="1:11" s="20" customFormat="1" ht="14.25" thickBot="1">
      <c r="A70" s="60" t="s">
        <v>61</v>
      </c>
      <c r="B70" s="61"/>
      <c r="C70" s="61"/>
      <c r="D70" s="61"/>
      <c r="E70" s="62"/>
      <c r="F70" s="34">
        <f>SUM(F68:F69)</f>
        <v>96.3</v>
      </c>
      <c r="G70" s="34">
        <f>SUM(G68:G69)</f>
        <v>96.3</v>
      </c>
      <c r="H70" s="34">
        <f>SUM(H68:H68)</f>
        <v>0</v>
      </c>
      <c r="I70" s="35"/>
      <c r="K70" s="21"/>
    </row>
    <row r="71" spans="1:11" ht="15.75" thickBot="1">
      <c r="A71" s="63" t="s">
        <v>76</v>
      </c>
      <c r="B71" s="64"/>
      <c r="C71" s="64"/>
      <c r="D71" s="64"/>
      <c r="E71" s="64"/>
      <c r="F71" s="64"/>
      <c r="G71" s="64"/>
      <c r="H71" s="64"/>
      <c r="I71" s="65"/>
      <c r="K71" s="13"/>
    </row>
    <row r="72" spans="1:11" ht="68.25" customHeight="1" thickBot="1">
      <c r="A72" s="8">
        <v>1</v>
      </c>
      <c r="B72" s="9" t="s">
        <v>67</v>
      </c>
      <c r="C72" s="8" t="s">
        <v>31</v>
      </c>
      <c r="D72" s="8" t="s">
        <v>24</v>
      </c>
      <c r="E72" s="8" t="s">
        <v>9</v>
      </c>
      <c r="F72" s="11">
        <f>G72</f>
        <v>50</v>
      </c>
      <c r="G72" s="11">
        <v>50</v>
      </c>
      <c r="H72" s="12"/>
      <c r="I72" s="9" t="s">
        <v>11</v>
      </c>
      <c r="K72" s="13"/>
    </row>
    <row r="73" spans="1:11" ht="68.25" customHeight="1" thickBot="1">
      <c r="A73" s="8">
        <v>2</v>
      </c>
      <c r="B73" s="9" t="s">
        <v>68</v>
      </c>
      <c r="C73" s="8" t="s">
        <v>31</v>
      </c>
      <c r="D73" s="8" t="s">
        <v>24</v>
      </c>
      <c r="E73" s="8" t="s">
        <v>9</v>
      </c>
      <c r="F73" s="11">
        <f>G73</f>
        <v>50</v>
      </c>
      <c r="G73" s="11">
        <v>50</v>
      </c>
      <c r="H73" s="12"/>
      <c r="I73" s="9" t="s">
        <v>11</v>
      </c>
      <c r="K73" s="13"/>
    </row>
    <row r="74" spans="1:11" ht="68.25" customHeight="1" thickBot="1">
      <c r="A74" s="8">
        <v>3</v>
      </c>
      <c r="B74" s="9" t="s">
        <v>69</v>
      </c>
      <c r="C74" s="8" t="s">
        <v>31</v>
      </c>
      <c r="D74" s="8" t="s">
        <v>24</v>
      </c>
      <c r="E74" s="8" t="s">
        <v>9</v>
      </c>
      <c r="F74" s="11">
        <f>G74</f>
        <v>50</v>
      </c>
      <c r="G74" s="11">
        <v>50</v>
      </c>
      <c r="H74" s="12"/>
      <c r="I74" s="9" t="s">
        <v>11</v>
      </c>
      <c r="K74" s="13"/>
    </row>
    <row r="75" spans="1:11" ht="68.25" customHeight="1" thickBot="1">
      <c r="A75" s="8">
        <v>4</v>
      </c>
      <c r="B75" s="9" t="s">
        <v>70</v>
      </c>
      <c r="C75" s="8" t="s">
        <v>31</v>
      </c>
      <c r="D75" s="8" t="s">
        <v>24</v>
      </c>
      <c r="E75" s="8" t="s">
        <v>9</v>
      </c>
      <c r="F75" s="11">
        <f>G75</f>
        <v>50</v>
      </c>
      <c r="G75" s="11">
        <v>50</v>
      </c>
      <c r="H75" s="12"/>
      <c r="I75" s="9" t="s">
        <v>11</v>
      </c>
      <c r="K75" s="13"/>
    </row>
    <row r="76" spans="1:11" ht="68.25" customHeight="1" thickBot="1">
      <c r="A76" s="8">
        <v>5</v>
      </c>
      <c r="B76" s="9" t="s">
        <v>71</v>
      </c>
      <c r="C76" s="8" t="s">
        <v>31</v>
      </c>
      <c r="D76" s="8" t="s">
        <v>20</v>
      </c>
      <c r="E76" s="8" t="s">
        <v>9</v>
      </c>
      <c r="F76" s="37">
        <f>G76</f>
        <v>210.2</v>
      </c>
      <c r="G76" s="37">
        <v>210.2</v>
      </c>
      <c r="H76" s="31"/>
      <c r="I76" s="9" t="s">
        <v>11</v>
      </c>
      <c r="K76" s="13"/>
    </row>
    <row r="77" spans="1:34" s="38" customFormat="1" ht="60" customHeight="1" thickBot="1">
      <c r="A77" s="14">
        <v>6</v>
      </c>
      <c r="B77" s="44" t="s">
        <v>82</v>
      </c>
      <c r="C77" s="14" t="s">
        <v>34</v>
      </c>
      <c r="D77" s="14" t="s">
        <v>28</v>
      </c>
      <c r="E77" s="14" t="s">
        <v>9</v>
      </c>
      <c r="F77" s="12">
        <v>38</v>
      </c>
      <c r="G77" s="12"/>
      <c r="H77" s="12">
        <v>38</v>
      </c>
      <c r="I77" s="44" t="s">
        <v>11</v>
      </c>
      <c r="J77" s="39"/>
      <c r="K77" s="40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</row>
    <row r="78" spans="1:11" s="39" customFormat="1" ht="78.75" customHeight="1" thickBot="1">
      <c r="A78" s="14">
        <v>7</v>
      </c>
      <c r="B78" s="44" t="s">
        <v>83</v>
      </c>
      <c r="C78" s="14" t="s">
        <v>31</v>
      </c>
      <c r="D78" s="14" t="s">
        <v>28</v>
      </c>
      <c r="E78" s="14" t="s">
        <v>9</v>
      </c>
      <c r="F78" s="12">
        <v>219</v>
      </c>
      <c r="G78" s="12"/>
      <c r="H78" s="12">
        <v>219</v>
      </c>
      <c r="I78" s="44" t="s">
        <v>11</v>
      </c>
      <c r="K78" s="40"/>
    </row>
    <row r="79" spans="1:11" s="39" customFormat="1" ht="66.75" customHeight="1" thickBot="1">
      <c r="A79" s="14">
        <v>8</v>
      </c>
      <c r="B79" s="44" t="s">
        <v>116</v>
      </c>
      <c r="C79" s="14" t="s">
        <v>34</v>
      </c>
      <c r="D79" s="14" t="s">
        <v>28</v>
      </c>
      <c r="E79" s="14" t="s">
        <v>9</v>
      </c>
      <c r="F79" s="12">
        <v>141.7</v>
      </c>
      <c r="G79" s="12">
        <v>141.7</v>
      </c>
      <c r="H79" s="12"/>
      <c r="I79" s="44" t="s">
        <v>11</v>
      </c>
      <c r="K79" s="40"/>
    </row>
    <row r="80" spans="1:11" s="39" customFormat="1" ht="54" customHeight="1" thickBot="1">
      <c r="A80" s="14">
        <v>9</v>
      </c>
      <c r="B80" s="44" t="s">
        <v>97</v>
      </c>
      <c r="C80" s="14" t="s">
        <v>31</v>
      </c>
      <c r="D80" s="14" t="s">
        <v>20</v>
      </c>
      <c r="E80" s="14" t="s">
        <v>9</v>
      </c>
      <c r="F80" s="12">
        <v>44.4</v>
      </c>
      <c r="G80" s="12">
        <v>44.4</v>
      </c>
      <c r="H80" s="12"/>
      <c r="I80" s="44" t="s">
        <v>11</v>
      </c>
      <c r="K80" s="40"/>
    </row>
    <row r="81" spans="1:11" s="39" customFormat="1" ht="63" customHeight="1" thickBot="1">
      <c r="A81" s="14">
        <v>10</v>
      </c>
      <c r="B81" s="44" t="s">
        <v>98</v>
      </c>
      <c r="C81" s="14" t="s">
        <v>31</v>
      </c>
      <c r="D81" s="14" t="s">
        <v>20</v>
      </c>
      <c r="E81" s="14" t="s">
        <v>9</v>
      </c>
      <c r="F81" s="12">
        <v>39.8</v>
      </c>
      <c r="G81" s="12">
        <v>39.8</v>
      </c>
      <c r="H81" s="12"/>
      <c r="I81" s="44" t="s">
        <v>11</v>
      </c>
      <c r="K81" s="40"/>
    </row>
    <row r="82" spans="1:11" s="39" customFormat="1" ht="54.75" customHeight="1" thickBot="1">
      <c r="A82" s="14">
        <v>11</v>
      </c>
      <c r="B82" s="44" t="s">
        <v>99</v>
      </c>
      <c r="C82" s="14" t="s">
        <v>31</v>
      </c>
      <c r="D82" s="14" t="s">
        <v>20</v>
      </c>
      <c r="E82" s="14" t="s">
        <v>9</v>
      </c>
      <c r="F82" s="12">
        <v>51.8</v>
      </c>
      <c r="G82" s="12">
        <v>51.8</v>
      </c>
      <c r="H82" s="12"/>
      <c r="I82" s="44" t="s">
        <v>11</v>
      </c>
      <c r="K82" s="40"/>
    </row>
    <row r="83" spans="1:11" s="39" customFormat="1" ht="68.25" customHeight="1" thickBot="1">
      <c r="A83" s="14">
        <v>12</v>
      </c>
      <c r="B83" s="44" t="s">
        <v>100</v>
      </c>
      <c r="C83" s="14" t="s">
        <v>31</v>
      </c>
      <c r="D83" s="14" t="s">
        <v>20</v>
      </c>
      <c r="E83" s="14" t="s">
        <v>9</v>
      </c>
      <c r="F83" s="12">
        <v>49</v>
      </c>
      <c r="G83" s="12">
        <v>49</v>
      </c>
      <c r="H83" s="12"/>
      <c r="I83" s="44" t="s">
        <v>11</v>
      </c>
      <c r="K83" s="40"/>
    </row>
    <row r="84" spans="1:11" s="39" customFormat="1" ht="61.5" customHeight="1" thickBot="1">
      <c r="A84" s="14">
        <v>13</v>
      </c>
      <c r="B84" s="44" t="s">
        <v>101</v>
      </c>
      <c r="C84" s="14" t="s">
        <v>31</v>
      </c>
      <c r="D84" s="14" t="s">
        <v>20</v>
      </c>
      <c r="E84" s="14" t="s">
        <v>9</v>
      </c>
      <c r="F84" s="12">
        <v>178.7</v>
      </c>
      <c r="G84" s="12">
        <v>178.7</v>
      </c>
      <c r="H84" s="12"/>
      <c r="I84" s="44" t="s">
        <v>11</v>
      </c>
      <c r="K84" s="40"/>
    </row>
    <row r="85" spans="1:11" s="39" customFormat="1" ht="58.5" customHeight="1" thickBot="1">
      <c r="A85" s="14">
        <v>14</v>
      </c>
      <c r="B85" s="44" t="s">
        <v>105</v>
      </c>
      <c r="C85" s="14" t="s">
        <v>31</v>
      </c>
      <c r="D85" s="14" t="s">
        <v>24</v>
      </c>
      <c r="E85" s="14" t="s">
        <v>9</v>
      </c>
      <c r="F85" s="12">
        <v>49.9</v>
      </c>
      <c r="G85" s="12">
        <v>49.9</v>
      </c>
      <c r="H85" s="12"/>
      <c r="I85" s="44" t="s">
        <v>11</v>
      </c>
      <c r="K85" s="40"/>
    </row>
    <row r="86" spans="1:11" s="39" customFormat="1" ht="58.5" customHeight="1" thickBot="1">
      <c r="A86" s="14">
        <v>15</v>
      </c>
      <c r="B86" s="44" t="s">
        <v>112</v>
      </c>
      <c r="C86" s="14" t="s">
        <v>33</v>
      </c>
      <c r="D86" s="14" t="s">
        <v>26</v>
      </c>
      <c r="E86" s="14" t="s">
        <v>9</v>
      </c>
      <c r="F86" s="12">
        <f>H86</f>
        <v>48</v>
      </c>
      <c r="G86" s="12"/>
      <c r="H86" s="12">
        <v>48</v>
      </c>
      <c r="I86" s="44" t="s">
        <v>11</v>
      </c>
      <c r="K86" s="40"/>
    </row>
    <row r="87" spans="1:11" s="39" customFormat="1" ht="58.5" customHeight="1" thickBot="1">
      <c r="A87" s="14">
        <v>16</v>
      </c>
      <c r="B87" s="44" t="s">
        <v>113</v>
      </c>
      <c r="C87" s="14" t="s">
        <v>33</v>
      </c>
      <c r="D87" s="14" t="s">
        <v>26</v>
      </c>
      <c r="E87" s="14" t="s">
        <v>9</v>
      </c>
      <c r="F87" s="12">
        <f>H87</f>
        <v>28</v>
      </c>
      <c r="G87" s="12"/>
      <c r="H87" s="12">
        <v>28</v>
      </c>
      <c r="I87" s="44" t="s">
        <v>11</v>
      </c>
      <c r="K87" s="40"/>
    </row>
    <row r="88" spans="1:11" s="39" customFormat="1" ht="58.5" customHeight="1" thickBot="1">
      <c r="A88" s="14">
        <v>17</v>
      </c>
      <c r="B88" s="44" t="s">
        <v>114</v>
      </c>
      <c r="C88" s="14" t="s">
        <v>33</v>
      </c>
      <c r="D88" s="14" t="s">
        <v>26</v>
      </c>
      <c r="E88" s="14" t="s">
        <v>9</v>
      </c>
      <c r="F88" s="12">
        <f>G88</f>
        <v>10.8</v>
      </c>
      <c r="G88" s="12">
        <v>10.8</v>
      </c>
      <c r="H88" s="12"/>
      <c r="I88" s="44" t="s">
        <v>11</v>
      </c>
      <c r="K88" s="40"/>
    </row>
    <row r="89" spans="1:11" ht="55.5" customHeight="1" thickBot="1">
      <c r="A89" s="14">
        <v>18</v>
      </c>
      <c r="B89" s="44" t="s">
        <v>104</v>
      </c>
      <c r="C89" s="14" t="s">
        <v>31</v>
      </c>
      <c r="D89" s="14" t="s">
        <v>24</v>
      </c>
      <c r="E89" s="14" t="s">
        <v>9</v>
      </c>
      <c r="F89" s="14">
        <v>20.9</v>
      </c>
      <c r="G89" s="14">
        <v>20.9</v>
      </c>
      <c r="H89" s="14"/>
      <c r="I89" s="50" t="s">
        <v>88</v>
      </c>
      <c r="K89" s="13"/>
    </row>
    <row r="90" spans="1:11" s="20" customFormat="1" ht="14.25" thickBot="1">
      <c r="A90" s="60" t="s">
        <v>61</v>
      </c>
      <c r="B90" s="61"/>
      <c r="C90" s="61"/>
      <c r="D90" s="61"/>
      <c r="E90" s="62"/>
      <c r="F90" s="34">
        <f>SUM(F72:F89)</f>
        <v>1330.2</v>
      </c>
      <c r="G90" s="34">
        <f>SUM(G72:G89)</f>
        <v>997.1999999999998</v>
      </c>
      <c r="H90" s="34">
        <f>SUM(H72:H89)</f>
        <v>333</v>
      </c>
      <c r="I90" s="35"/>
      <c r="K90" s="21"/>
    </row>
    <row r="91" spans="1:11" ht="15.75" thickBot="1">
      <c r="A91" s="63" t="s">
        <v>121</v>
      </c>
      <c r="B91" s="64"/>
      <c r="C91" s="64"/>
      <c r="D91" s="64"/>
      <c r="E91" s="64"/>
      <c r="F91" s="64"/>
      <c r="G91" s="64"/>
      <c r="H91" s="64"/>
      <c r="I91" s="65"/>
      <c r="K91" s="13"/>
    </row>
    <row r="92" spans="1:11" ht="63.75" customHeight="1" thickBot="1">
      <c r="A92" s="14">
        <v>1</v>
      </c>
      <c r="B92" s="44" t="s">
        <v>73</v>
      </c>
      <c r="C92" s="14" t="s">
        <v>31</v>
      </c>
      <c r="D92" s="14" t="s">
        <v>26</v>
      </c>
      <c r="E92" s="14" t="s">
        <v>9</v>
      </c>
      <c r="F92" s="12">
        <f>G92</f>
        <v>61.9</v>
      </c>
      <c r="G92" s="12">
        <v>61.9</v>
      </c>
      <c r="H92" s="12"/>
      <c r="I92" s="50" t="s">
        <v>75</v>
      </c>
      <c r="K92" s="13"/>
    </row>
    <row r="93" spans="1:11" ht="66" customHeight="1" thickBot="1">
      <c r="A93" s="14">
        <v>2</v>
      </c>
      <c r="B93" s="44" t="s">
        <v>85</v>
      </c>
      <c r="C93" s="14" t="s">
        <v>31</v>
      </c>
      <c r="D93" s="14" t="s">
        <v>28</v>
      </c>
      <c r="E93" s="14" t="s">
        <v>9</v>
      </c>
      <c r="F93" s="12">
        <v>23.1</v>
      </c>
      <c r="G93" s="12">
        <v>23.1</v>
      </c>
      <c r="H93" s="12"/>
      <c r="I93" s="50" t="s">
        <v>75</v>
      </c>
      <c r="K93" s="13"/>
    </row>
    <row r="94" spans="1:11" s="20" customFormat="1" ht="14.25" thickBot="1">
      <c r="A94" s="60" t="s">
        <v>61</v>
      </c>
      <c r="B94" s="61"/>
      <c r="C94" s="61"/>
      <c r="D94" s="61"/>
      <c r="E94" s="62"/>
      <c r="F94" s="34">
        <f>SUM(F92:F93)</f>
        <v>85</v>
      </c>
      <c r="G94" s="34">
        <f>SUM(G92:G93)</f>
        <v>85</v>
      </c>
      <c r="H94" s="34">
        <f>SUM(H92:H93)</f>
        <v>0</v>
      </c>
      <c r="I94" s="35"/>
      <c r="K94" s="21"/>
    </row>
    <row r="95" spans="1:11" ht="15.75" customHeight="1" thickBot="1">
      <c r="A95" s="14"/>
      <c r="B95" s="44"/>
      <c r="C95" s="59" t="s">
        <v>122</v>
      </c>
      <c r="D95" s="59"/>
      <c r="E95" s="59"/>
      <c r="F95" s="59"/>
      <c r="G95" s="59"/>
      <c r="H95" s="59"/>
      <c r="I95" s="50"/>
      <c r="K95" s="13"/>
    </row>
    <row r="96" spans="1:11" ht="62.25" customHeight="1" thickBot="1">
      <c r="A96" s="14">
        <v>1</v>
      </c>
      <c r="B96" s="44" t="s">
        <v>86</v>
      </c>
      <c r="C96" s="14" t="s">
        <v>31</v>
      </c>
      <c r="D96" s="14" t="s">
        <v>28</v>
      </c>
      <c r="E96" s="14" t="s">
        <v>9</v>
      </c>
      <c r="F96" s="14">
        <v>39.5</v>
      </c>
      <c r="G96" s="14"/>
      <c r="H96" s="14">
        <v>39.5</v>
      </c>
      <c r="I96" s="50" t="s">
        <v>78</v>
      </c>
      <c r="K96" s="13"/>
    </row>
    <row r="97" spans="1:11" ht="62.25" customHeight="1" thickBot="1">
      <c r="A97" s="14">
        <v>2</v>
      </c>
      <c r="B97" s="44" t="s">
        <v>87</v>
      </c>
      <c r="C97" s="14" t="s">
        <v>31</v>
      </c>
      <c r="D97" s="14" t="s">
        <v>28</v>
      </c>
      <c r="E97" s="14" t="s">
        <v>9</v>
      </c>
      <c r="F97" s="14">
        <f>H97</f>
        <v>330.3</v>
      </c>
      <c r="G97" s="14"/>
      <c r="H97" s="14">
        <v>330.3</v>
      </c>
      <c r="I97" s="50" t="s">
        <v>88</v>
      </c>
      <c r="K97" s="13"/>
    </row>
    <row r="98" spans="1:11" ht="62.25" customHeight="1" thickBot="1">
      <c r="A98" s="14">
        <v>3</v>
      </c>
      <c r="B98" s="44" t="s">
        <v>89</v>
      </c>
      <c r="C98" s="14" t="s">
        <v>31</v>
      </c>
      <c r="D98" s="14" t="s">
        <v>28</v>
      </c>
      <c r="E98" s="14" t="s">
        <v>9</v>
      </c>
      <c r="F98" s="14">
        <v>323.6</v>
      </c>
      <c r="G98" s="14"/>
      <c r="H98" s="14">
        <v>323.6</v>
      </c>
      <c r="I98" s="50" t="s">
        <v>88</v>
      </c>
      <c r="K98" s="13"/>
    </row>
    <row r="99" spans="1:11" ht="55.5" customHeight="1" thickBot="1">
      <c r="A99" s="14">
        <v>4</v>
      </c>
      <c r="B99" s="44" t="s">
        <v>102</v>
      </c>
      <c r="C99" s="14" t="s">
        <v>31</v>
      </c>
      <c r="D99" s="14" t="s">
        <v>20</v>
      </c>
      <c r="E99" s="14" t="s">
        <v>9</v>
      </c>
      <c r="F99" s="14">
        <v>49.6</v>
      </c>
      <c r="G99" s="14"/>
      <c r="H99" s="14">
        <v>49.6</v>
      </c>
      <c r="I99" s="50" t="s">
        <v>88</v>
      </c>
      <c r="K99" s="13"/>
    </row>
    <row r="100" spans="1:11" ht="55.5" customHeight="1" thickBot="1">
      <c r="A100" s="14">
        <v>5</v>
      </c>
      <c r="B100" s="44" t="s">
        <v>118</v>
      </c>
      <c r="C100" s="14" t="s">
        <v>31</v>
      </c>
      <c r="D100" s="14" t="s">
        <v>24</v>
      </c>
      <c r="E100" s="14" t="s">
        <v>9</v>
      </c>
      <c r="F100" s="14">
        <f>H100</f>
        <v>712.4</v>
      </c>
      <c r="G100" s="14"/>
      <c r="H100" s="14">
        <v>712.4</v>
      </c>
      <c r="I100" s="50" t="s">
        <v>103</v>
      </c>
      <c r="K100" s="13"/>
    </row>
    <row r="101" spans="1:11" ht="55.5" customHeight="1" thickBot="1">
      <c r="A101" s="14">
        <v>6</v>
      </c>
      <c r="B101" s="44" t="s">
        <v>106</v>
      </c>
      <c r="C101" s="14" t="s">
        <v>31</v>
      </c>
      <c r="D101" s="14" t="s">
        <v>26</v>
      </c>
      <c r="E101" s="14" t="s">
        <v>9</v>
      </c>
      <c r="F101" s="12">
        <f>H101</f>
        <v>16.1</v>
      </c>
      <c r="G101" s="14"/>
      <c r="H101" s="12">
        <v>16.1</v>
      </c>
      <c r="I101" s="50" t="s">
        <v>103</v>
      </c>
      <c r="K101" s="13"/>
    </row>
    <row r="102" spans="1:11" ht="55.5" customHeight="1" thickBot="1">
      <c r="A102" s="14">
        <v>7</v>
      </c>
      <c r="B102" s="44" t="s">
        <v>107</v>
      </c>
      <c r="C102" s="14" t="s">
        <v>31</v>
      </c>
      <c r="D102" s="14" t="s">
        <v>26</v>
      </c>
      <c r="E102" s="14" t="s">
        <v>9</v>
      </c>
      <c r="F102" s="14">
        <v>12.9</v>
      </c>
      <c r="G102" s="14"/>
      <c r="H102" s="14">
        <v>12.9</v>
      </c>
      <c r="I102" s="50" t="s">
        <v>103</v>
      </c>
      <c r="K102" s="13"/>
    </row>
    <row r="103" spans="1:11" ht="55.5" customHeight="1" thickBot="1">
      <c r="A103" s="14">
        <v>8</v>
      </c>
      <c r="B103" s="44" t="s">
        <v>108</v>
      </c>
      <c r="C103" s="14" t="s">
        <v>31</v>
      </c>
      <c r="D103" s="14" t="s">
        <v>26</v>
      </c>
      <c r="E103" s="14" t="s">
        <v>9</v>
      </c>
      <c r="F103" s="14">
        <v>5.1</v>
      </c>
      <c r="G103" s="14"/>
      <c r="H103" s="14">
        <v>5.1</v>
      </c>
      <c r="I103" s="50" t="s">
        <v>103</v>
      </c>
      <c r="K103" s="13"/>
    </row>
    <row r="104" spans="1:11" ht="55.5" customHeight="1" thickBot="1">
      <c r="A104" s="14">
        <v>9</v>
      </c>
      <c r="B104" s="44" t="s">
        <v>109</v>
      </c>
      <c r="C104" s="14" t="s">
        <v>31</v>
      </c>
      <c r="D104" s="14" t="s">
        <v>26</v>
      </c>
      <c r="E104" s="14" t="s">
        <v>9</v>
      </c>
      <c r="F104" s="14">
        <v>8.2</v>
      </c>
      <c r="G104" s="14"/>
      <c r="H104" s="14">
        <v>8.2</v>
      </c>
      <c r="I104" s="50" t="s">
        <v>103</v>
      </c>
      <c r="K104" s="13"/>
    </row>
    <row r="105" spans="1:11" ht="55.5" customHeight="1" thickBot="1">
      <c r="A105" s="14">
        <v>10</v>
      </c>
      <c r="B105" s="44" t="s">
        <v>110</v>
      </c>
      <c r="C105" s="14" t="s">
        <v>31</v>
      </c>
      <c r="D105" s="14" t="s">
        <v>26</v>
      </c>
      <c r="E105" s="14" t="s">
        <v>9</v>
      </c>
      <c r="F105" s="12">
        <v>580</v>
      </c>
      <c r="G105" s="14"/>
      <c r="H105" s="12">
        <v>580</v>
      </c>
      <c r="I105" s="50" t="s">
        <v>103</v>
      </c>
      <c r="K105" s="13"/>
    </row>
    <row r="106" spans="1:11" s="20" customFormat="1" ht="14.25" thickBot="1">
      <c r="A106" s="60" t="s">
        <v>61</v>
      </c>
      <c r="B106" s="61"/>
      <c r="C106" s="61"/>
      <c r="D106" s="61"/>
      <c r="E106" s="62"/>
      <c r="F106" s="34">
        <f>SUM(F96:F105)</f>
        <v>2077.7</v>
      </c>
      <c r="G106" s="34">
        <f>SUM(G96:G105)</f>
        <v>0</v>
      </c>
      <c r="H106" s="34">
        <f>SUM(H96:H105)</f>
        <v>2077.7</v>
      </c>
      <c r="I106" s="35"/>
      <c r="K106" s="21"/>
    </row>
    <row r="107" spans="1:9" ht="16.5" customHeight="1" thickBot="1">
      <c r="A107" s="69" t="s">
        <v>72</v>
      </c>
      <c r="B107" s="70"/>
      <c r="C107" s="70"/>
      <c r="D107" s="70"/>
      <c r="E107" s="71"/>
      <c r="F107" s="15">
        <f>F34+F37+F66+F70+F90+F106+F94</f>
        <v>8557.818</v>
      </c>
      <c r="G107" s="15">
        <f>G34+G37+G66+G70+G90+G106+G94</f>
        <v>6147.118</v>
      </c>
      <c r="H107" s="15">
        <f>H34+H37+H66+H70+H90+H106+H94</f>
        <v>2410.7</v>
      </c>
      <c r="I107" s="18" t="s">
        <v>5</v>
      </c>
    </row>
    <row r="108" ht="13.5">
      <c r="H108" s="27"/>
    </row>
    <row r="110" spans="2:4" ht="15">
      <c r="B110" s="19" t="s">
        <v>126</v>
      </c>
      <c r="C110" s="19"/>
      <c r="D110" s="19" t="s">
        <v>127</v>
      </c>
    </row>
  </sheetData>
  <sheetProtection/>
  <mergeCells count="46">
    <mergeCell ref="H2:I2"/>
    <mergeCell ref="A34:E34"/>
    <mergeCell ref="A35:I35"/>
    <mergeCell ref="B5:I5"/>
    <mergeCell ref="E8:E11"/>
    <mergeCell ref="A13:I13"/>
    <mergeCell ref="A8:A11"/>
    <mergeCell ref="B8:B11"/>
    <mergeCell ref="I8:I11"/>
    <mergeCell ref="F9:H9"/>
    <mergeCell ref="F8:H8"/>
    <mergeCell ref="F10:F11"/>
    <mergeCell ref="B6:I6"/>
    <mergeCell ref="C23:C24"/>
    <mergeCell ref="G10:H10"/>
    <mergeCell ref="D23:D24"/>
    <mergeCell ref="C8:C11"/>
    <mergeCell ref="D8:D11"/>
    <mergeCell ref="E23:E24"/>
    <mergeCell ref="A107:E107"/>
    <mergeCell ref="A67:I67"/>
    <mergeCell ref="D41:D43"/>
    <mergeCell ref="B41:B43"/>
    <mergeCell ref="C41:C43"/>
    <mergeCell ref="A66:E66"/>
    <mergeCell ref="A70:E70"/>
    <mergeCell ref="I41:I43"/>
    <mergeCell ref="H41:H43"/>
    <mergeCell ref="A41:A43"/>
    <mergeCell ref="A38:I38"/>
    <mergeCell ref="A91:I91"/>
    <mergeCell ref="A106:E106"/>
    <mergeCell ref="F23:F24"/>
    <mergeCell ref="G23:G24"/>
    <mergeCell ref="H23:H24"/>
    <mergeCell ref="A90:E90"/>
    <mergeCell ref="E41:E43"/>
    <mergeCell ref="G41:G43"/>
    <mergeCell ref="A23:A24"/>
    <mergeCell ref="B23:B24"/>
    <mergeCell ref="C95:H95"/>
    <mergeCell ref="F41:F43"/>
    <mergeCell ref="A94:E94"/>
    <mergeCell ref="A71:I71"/>
    <mergeCell ref="I23:I24"/>
    <mergeCell ref="A37:E37"/>
  </mergeCells>
  <printOptions/>
  <pageMargins left="0.1968503937007874" right="0" top="0.15748031496062992" bottom="0.1968503937007874" header="0.31496062992125984" footer="0.31496062992125984"/>
  <pageSetup fitToHeight="7" fitToWidth="1" horizontalDpi="600" verticalDpi="600" orientation="landscape" paperSize="9" scale="71" r:id="rId1"/>
  <rowBreaks count="2" manualBreakCount="2">
    <brk id="22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LP-500</dc:creator>
  <cp:keywords/>
  <dc:description/>
  <cp:lastModifiedBy>vd-zag1</cp:lastModifiedBy>
  <cp:lastPrinted>2021-02-09T12:19:56Z</cp:lastPrinted>
  <dcterms:created xsi:type="dcterms:W3CDTF">2018-09-04T04:37:33Z</dcterms:created>
  <dcterms:modified xsi:type="dcterms:W3CDTF">2021-03-11T11:40:49Z</dcterms:modified>
  <cp:category/>
  <cp:version/>
  <cp:contentType/>
  <cp:contentStatus/>
</cp:coreProperties>
</file>